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tony\Downloads\"/>
    </mc:Choice>
  </mc:AlternateContent>
  <bookViews>
    <workbookView xWindow="0" yWindow="0" windowWidth="16380" windowHeight="8196" tabRatio="500"/>
  </bookViews>
  <sheets>
    <sheet name="list" sheetId="1" r:id="rId1"/>
    <sheet name="data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</externalReferences>
  <definedNames>
    <definedName name="_xlnm._FilterDatabase" localSheetId="0" hidden="1">list!$A$1:$P$92</definedName>
  </definedNames>
  <calcPr calcId="162913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C24" i="1" l="1"/>
  <c r="G45" i="1" l="1"/>
  <c r="G43" i="1"/>
  <c r="G44" i="1"/>
  <c r="G41" i="1"/>
  <c r="G40" i="1"/>
  <c r="G39" i="1"/>
  <c r="G38" i="1"/>
  <c r="G60" i="1"/>
  <c r="G91" i="1" l="1"/>
  <c r="G90" i="1"/>
  <c r="G85" i="1"/>
  <c r="G84" i="1"/>
  <c r="G71" i="1" l="1"/>
  <c r="G70" i="1"/>
  <c r="G69" i="1"/>
  <c r="G67" i="1"/>
  <c r="G66" i="1"/>
  <c r="G65" i="1"/>
  <c r="G64" i="1"/>
  <c r="G63" i="1"/>
  <c r="G59" i="1"/>
  <c r="G50" i="1"/>
  <c r="G49" i="1"/>
  <c r="G78" i="1"/>
  <c r="G51" i="1"/>
  <c r="G34" i="1"/>
  <c r="G33" i="1"/>
  <c r="G29" i="1"/>
  <c r="G27" i="1"/>
  <c r="D54" i="1" l="1"/>
  <c r="D55" i="1"/>
  <c r="D24" i="1"/>
  <c r="D25" i="1"/>
  <c r="D73" i="1"/>
  <c r="D74" i="1"/>
  <c r="D46" i="1"/>
  <c r="D61" i="1"/>
  <c r="D62" i="1"/>
  <c r="D47" i="1"/>
  <c r="D48" i="1"/>
  <c r="D80" i="1"/>
  <c r="D81" i="1"/>
  <c r="D82" i="1"/>
  <c r="D26" i="1"/>
  <c r="D27" i="1"/>
  <c r="D63" i="1"/>
  <c r="D64" i="1"/>
  <c r="D75" i="1"/>
  <c r="D83" i="1"/>
  <c r="D84" i="1"/>
  <c r="D29" i="1"/>
  <c r="D49" i="1"/>
  <c r="D50" i="1"/>
  <c r="D65" i="1"/>
  <c r="D66" i="1"/>
  <c r="D67" i="1"/>
  <c r="D68" i="1"/>
  <c r="D69" i="1"/>
  <c r="D70" i="1"/>
  <c r="D71" i="1"/>
  <c r="D72" i="1"/>
  <c r="D85" i="1"/>
  <c r="D86" i="1"/>
  <c r="D87" i="1"/>
  <c r="D51" i="1"/>
  <c r="C54" i="1"/>
  <c r="C55" i="1"/>
  <c r="C25" i="1"/>
  <c r="C73" i="1"/>
  <c r="C74" i="1"/>
  <c r="C46" i="1"/>
  <c r="C61" i="1"/>
  <c r="C62" i="1"/>
  <c r="C47" i="1"/>
  <c r="C48" i="1"/>
  <c r="C80" i="1"/>
  <c r="C81" i="1"/>
  <c r="C82" i="1"/>
  <c r="C26" i="1"/>
  <c r="C27" i="1"/>
  <c r="C63" i="1"/>
  <c r="C64" i="1"/>
  <c r="C75" i="1"/>
  <c r="C83" i="1"/>
  <c r="C29" i="1"/>
  <c r="C49" i="1"/>
  <c r="C50" i="1"/>
  <c r="C65" i="1"/>
  <c r="C66" i="1"/>
  <c r="C67" i="1"/>
  <c r="C68" i="1"/>
  <c r="C69" i="1"/>
  <c r="C70" i="1"/>
  <c r="C71" i="1"/>
  <c r="C72" i="1"/>
  <c r="C85" i="1"/>
  <c r="C86" i="1"/>
  <c r="C87" i="1"/>
  <c r="C51" i="1"/>
</calcChain>
</file>

<file path=xl/sharedStrings.xml><?xml version="1.0" encoding="utf-8"?>
<sst xmlns="http://schemas.openxmlformats.org/spreadsheetml/2006/main" count="714" uniqueCount="259">
  <si>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</si>
  <si>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</si>
  <si>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</si>
  <si>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</si>
  <si>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</si>
  <si>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</si>
  <si>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</si>
  <si>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</si>
  <si>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</si>
  <si>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</si>
  <si>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</si>
  <si>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</si>
  <si>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</si>
  <si>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</si>
  <si>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</si>
  <si>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</si>
  <si>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</si>
  <si>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</si>
  <si>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</si>
  <si>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</si>
  <si>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</si>
  <si>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</si>
  <si>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</si>
  <si>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</si>
  <si>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</si>
  <si>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</si>
  <si>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</si>
  <si>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</si>
  <si>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</si>
  <si>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</si>
  <si>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</si>
  <si>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</si>
  <si>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</si>
  <si>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</si>
  <si>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</si>
  <si>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</si>
  <si>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</si>
  <si>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</si>
  <si>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</si>
  <si>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</si>
  <si>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</si>
  <si>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</si>
  <si>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Сергеевич</t>
  </si>
  <si>
    <t>Харисовна</t>
  </si>
  <si>
    <t>Станиславовна</t>
  </si>
  <si>
    <t>Ильгизарович</t>
  </si>
  <si>
    <t>Маратовна</t>
  </si>
  <si>
    <t>Данисович</t>
  </si>
  <si>
    <t>Артуровна</t>
  </si>
  <si>
    <t>Ильгамович</t>
  </si>
  <si>
    <t>Евгеньевна</t>
  </si>
  <si>
    <t>Руслановна</t>
  </si>
  <si>
    <t>Сергеевна</t>
  </si>
  <si>
    <t>Михайлович</t>
  </si>
  <si>
    <t>Мансурович</t>
  </si>
  <si>
    <t>Алесеевич</t>
  </si>
  <si>
    <t>Андреевна</t>
  </si>
  <si>
    <t>Анваровна</t>
  </si>
  <si>
    <t>Владимирович</t>
  </si>
  <si>
    <t>Тимуровна</t>
  </si>
  <si>
    <t>Николаевич</t>
  </si>
  <si>
    <t>Олеговна</t>
  </si>
  <si>
    <t xml:space="preserve">Тимурович </t>
  </si>
  <si>
    <t>Азатович</t>
  </si>
  <si>
    <t>Равилевна</t>
  </si>
  <si>
    <t>Айдаровна</t>
  </si>
  <si>
    <t>Ильнарович</t>
  </si>
  <si>
    <t>Ильнуровна</t>
  </si>
  <si>
    <t>Рустэмовна</t>
  </si>
  <si>
    <t>Витальевич</t>
  </si>
  <si>
    <t>Рафаэлевна</t>
  </si>
  <si>
    <t>Риммерович</t>
  </si>
  <si>
    <t>Григорьевна</t>
  </si>
  <si>
    <t>Александровна</t>
  </si>
  <si>
    <t>Викторовна</t>
  </si>
  <si>
    <t>Пономаренко Татьяна Олеговна</t>
  </si>
  <si>
    <t>Безрукова Ольга Борисовна</t>
  </si>
  <si>
    <t>Сафиуллина Гулия Минсаетовна</t>
  </si>
  <si>
    <t>Галлямова Елена Александровна</t>
  </si>
  <si>
    <t xml:space="preserve">Шарипова Татьяна Анатольевна </t>
  </si>
  <si>
    <t>Кузнецова Татьяна Леонидовна</t>
  </si>
  <si>
    <t>Чинилкина Елена Павловна</t>
  </si>
  <si>
    <t xml:space="preserve">МБОУ "Гимназия №6" </t>
  </si>
  <si>
    <t xml:space="preserve">Хузин </t>
  </si>
  <si>
    <t>Тимур</t>
  </si>
  <si>
    <t>Ринатович</t>
  </si>
  <si>
    <t xml:space="preserve">Ибрагимова </t>
  </si>
  <si>
    <t>Диляра</t>
  </si>
  <si>
    <t>Марселевна</t>
  </si>
  <si>
    <t>Гиниятуллина</t>
  </si>
  <si>
    <t>Ахмадиева</t>
  </si>
  <si>
    <t>Малика</t>
  </si>
  <si>
    <t>Ильнаровна</t>
  </si>
  <si>
    <t>Баязитова</t>
  </si>
  <si>
    <t>Дарина</t>
  </si>
  <si>
    <t>Наилевна</t>
  </si>
  <si>
    <t xml:space="preserve">Антипова </t>
  </si>
  <si>
    <t>Маргарита</t>
  </si>
  <si>
    <t xml:space="preserve">Саитов </t>
  </si>
  <si>
    <t>Булат</t>
  </si>
  <si>
    <t xml:space="preserve">Гордеев </t>
  </si>
  <si>
    <t>Маратович</t>
  </si>
  <si>
    <t>Владислав</t>
  </si>
  <si>
    <t>Дмитриевич</t>
  </si>
  <si>
    <t>Хузина</t>
  </si>
  <si>
    <t>Алина</t>
  </si>
  <si>
    <t xml:space="preserve">Чуранова </t>
  </si>
  <si>
    <t>Мария</t>
  </si>
  <si>
    <t>Галимова</t>
  </si>
  <si>
    <t>Элина</t>
  </si>
  <si>
    <t>Михайлова</t>
  </si>
  <si>
    <t xml:space="preserve">Елизавета </t>
  </si>
  <si>
    <t xml:space="preserve">Закирова </t>
  </si>
  <si>
    <t>Ирековна</t>
  </si>
  <si>
    <t>Судницин</t>
  </si>
  <si>
    <t>Руслан</t>
  </si>
  <si>
    <t>Ленарович</t>
  </si>
  <si>
    <t>Хадеева</t>
  </si>
  <si>
    <t>Алия</t>
  </si>
  <si>
    <t>Рашитовна</t>
  </si>
  <si>
    <t>Тимергалиева</t>
  </si>
  <si>
    <t>Алсу</t>
  </si>
  <si>
    <t xml:space="preserve">Давыдова </t>
  </si>
  <si>
    <t>Лидия</t>
  </si>
  <si>
    <t>Игоревна</t>
  </si>
  <si>
    <t>Ахметзянова Рашида Рауфовна</t>
  </si>
  <si>
    <t>Соболева</t>
  </si>
  <si>
    <t>Дарья</t>
  </si>
  <si>
    <t>Алексеевна</t>
  </si>
  <si>
    <t>Белова</t>
  </si>
  <si>
    <t>Валерия</t>
  </si>
  <si>
    <t>Кирилловна</t>
  </si>
  <si>
    <t>Рахимуллин</t>
  </si>
  <si>
    <t>Данияр</t>
  </si>
  <si>
    <t>Айдарович</t>
  </si>
  <si>
    <t>Камалов</t>
  </si>
  <si>
    <t>Камиль</t>
  </si>
  <si>
    <t>Рамилевич</t>
  </si>
  <si>
    <t>Белов</t>
  </si>
  <si>
    <t>Сергей</t>
  </si>
  <si>
    <t>Антонович</t>
  </si>
  <si>
    <t>Фасхиева Роза Марселевна</t>
  </si>
  <si>
    <t>Бекеева</t>
  </si>
  <si>
    <t>Желанна</t>
  </si>
  <si>
    <t>Максимовна</t>
  </si>
  <si>
    <t>Искандэровна</t>
  </si>
  <si>
    <t>Романовна</t>
  </si>
  <si>
    <t>Мулюкин</t>
  </si>
  <si>
    <t>Абубакиров</t>
  </si>
  <si>
    <t>Амир</t>
  </si>
  <si>
    <t xml:space="preserve">Мансуров </t>
  </si>
  <si>
    <t>Галеева</t>
  </si>
  <si>
    <t>Камилла</t>
  </si>
  <si>
    <t>Гилязова</t>
  </si>
  <si>
    <t>Сюмбеля</t>
  </si>
  <si>
    <t>Стрелков</t>
  </si>
  <si>
    <t xml:space="preserve">Чирков </t>
  </si>
  <si>
    <t>Егор</t>
  </si>
  <si>
    <t>Чукавин</t>
  </si>
  <si>
    <t>Анатолий</t>
  </si>
  <si>
    <t>Мангушева</t>
  </si>
  <si>
    <t>Наиля</t>
  </si>
  <si>
    <t>Тагировна</t>
  </si>
  <si>
    <t>Ильдусович</t>
  </si>
  <si>
    <t>Арсен</t>
  </si>
  <si>
    <t>Гаделевна</t>
  </si>
  <si>
    <t>Вадимович</t>
  </si>
  <si>
    <t>Андреевич</t>
  </si>
  <si>
    <t>Александрович</t>
  </si>
  <si>
    <t>16924112668</t>
  </si>
  <si>
    <t>17061221627</t>
  </si>
  <si>
    <t>15419275874</t>
  </si>
  <si>
    <t>16020912920</t>
  </si>
  <si>
    <t>16885994762</t>
  </si>
  <si>
    <t>16964678136</t>
  </si>
  <si>
    <t>17114976054</t>
  </si>
  <si>
    <t>106598324 12</t>
  </si>
  <si>
    <t>16019195250</t>
  </si>
  <si>
    <t>178 172524 92</t>
  </si>
  <si>
    <t xml:space="preserve">Хакимзянов </t>
  </si>
  <si>
    <t>Марат</t>
  </si>
  <si>
    <t>Марселевич</t>
  </si>
  <si>
    <t>МБОУ "Гимназия №6"</t>
  </si>
  <si>
    <t>17923967324</t>
  </si>
  <si>
    <t>Осипова</t>
  </si>
  <si>
    <t>Ева</t>
  </si>
  <si>
    <t>17820232255</t>
  </si>
  <si>
    <t xml:space="preserve">Гумерова </t>
  </si>
  <si>
    <t>Амелия</t>
  </si>
  <si>
    <t>Алмазовна</t>
  </si>
  <si>
    <t xml:space="preserve">Юсупова </t>
  </si>
  <si>
    <t>Ясмина</t>
  </si>
  <si>
    <t>Илшатовна</t>
  </si>
  <si>
    <t>17866948150</t>
  </si>
  <si>
    <t>Демидова</t>
  </si>
  <si>
    <t xml:space="preserve">Дина </t>
  </si>
  <si>
    <t>Дмитриевна</t>
  </si>
  <si>
    <t>17408664991</t>
  </si>
  <si>
    <t>Кузьмина</t>
  </si>
  <si>
    <t>Злата</t>
  </si>
  <si>
    <t>17957671442</t>
  </si>
  <si>
    <t>Фирсакова</t>
  </si>
  <si>
    <t>Ассоль</t>
  </si>
  <si>
    <t>Борисовна</t>
  </si>
  <si>
    <t>17412498774</t>
  </si>
  <si>
    <t>Бычков</t>
  </si>
  <si>
    <t>Григорьевич</t>
  </si>
  <si>
    <t>178669454 47</t>
  </si>
  <si>
    <t>Крупнов</t>
  </si>
  <si>
    <t>Юрий</t>
  </si>
  <si>
    <t>17897640953</t>
  </si>
  <si>
    <t>Лучкина</t>
  </si>
  <si>
    <t>Анастасия</t>
  </si>
  <si>
    <t>17697545440</t>
  </si>
  <si>
    <t xml:space="preserve">Вильданова </t>
  </si>
  <si>
    <t>Амира</t>
  </si>
  <si>
    <t>Ильшатовна</t>
  </si>
  <si>
    <t>17606526680</t>
  </si>
  <si>
    <t>Желтов</t>
  </si>
  <si>
    <t>Игорь</t>
  </si>
  <si>
    <t>176072531 71</t>
  </si>
  <si>
    <t>Гиззатуллин</t>
  </si>
  <si>
    <t>Анвар</t>
  </si>
  <si>
    <t>Артурович</t>
  </si>
  <si>
    <t>174633109 67</t>
  </si>
  <si>
    <t>Баширова</t>
  </si>
  <si>
    <t>Айзиля</t>
  </si>
  <si>
    <t>Радиковна</t>
  </si>
  <si>
    <t>175632765 96</t>
  </si>
  <si>
    <t>Ермолин</t>
  </si>
  <si>
    <t>Григорий</t>
  </si>
  <si>
    <t>17759672844</t>
  </si>
  <si>
    <t>Королева</t>
  </si>
  <si>
    <t>17684395527</t>
  </si>
  <si>
    <t>Копьев</t>
  </si>
  <si>
    <t>Ислам</t>
  </si>
  <si>
    <t>Романович</t>
  </si>
  <si>
    <t>17865012997</t>
  </si>
  <si>
    <t>Билалов</t>
  </si>
  <si>
    <t>Ильясович</t>
  </si>
  <si>
    <t>17428729702</t>
  </si>
  <si>
    <t xml:space="preserve">Абдрахманов </t>
  </si>
  <si>
    <t>Раилевич</t>
  </si>
  <si>
    <t>19.102012</t>
  </si>
  <si>
    <t>17539948126</t>
  </si>
  <si>
    <t xml:space="preserve">Кувшинова </t>
  </si>
  <si>
    <t>Яна</t>
  </si>
  <si>
    <t>17488007700</t>
  </si>
  <si>
    <t>Шакирова</t>
  </si>
  <si>
    <t>Милана</t>
  </si>
  <si>
    <t>Соловьева Марина Павловна</t>
  </si>
  <si>
    <t>Любицкая Резеда Фаритовна</t>
  </si>
  <si>
    <t>Солдатова Елена Николаевна</t>
  </si>
  <si>
    <t>Булгакова Людмила Владимировна</t>
  </si>
  <si>
    <t>Рудзей Лариса Викторовна</t>
  </si>
  <si>
    <t>Шакирова Айгуль Наилевна</t>
  </si>
  <si>
    <t>Шикирова Айгуль Наилевна</t>
  </si>
  <si>
    <t>Зарипова Гузель Ирековна</t>
  </si>
  <si>
    <t>Анатольевич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</si>
</sst>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2" xfId="0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49" fontId="0" fillId="0" borderId="0" xfId="0" applyNumberFormat="1" applyFont="1" applyBorder="1" applyAlignment="1" applyProtection="1">
      <alignment horizontal="center"/>
    </xf>
    <xf numFmtId="0" fontId="0" fillId="0" borderId="0" xfId="0" applyFont="1" applyBorder="1" applyAlignment="1" applyProtection="1"/>
    <xf numFmtId="14" fontId="0" fillId="0" borderId="0" xfId="0" applyNumberFormat="1" applyBorder="1" applyAlignment="1" applyProtection="1">
      <alignment horizontal="center"/>
    </xf>
    <xf numFmtId="14" fontId="0" fillId="0" borderId="0" xfId="0" applyNumberFormat="1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0" fontId="0" fillId="0" borderId="0" xfId="0" applyBorder="1" applyAlignment="1" applyProtection="1"/>
    <xf numFmtId="0" fontId="0" fillId="0" borderId="0" xfId="0" applyBorder="1"/>
    <xf numFmtId="0" fontId="4" fillId="0" borderId="0" xfId="0" applyFont="1" applyFill="1" applyBorder="1" applyAlignment="1">
      <alignment horizontal="center" vertical="top"/>
    </xf>
    <xf numFmtId="0" fontId="0" fillId="0" borderId="6" xfId="0" applyBorder="1" applyAlignment="1" applyProtection="1">
      <alignment horizontal="center"/>
    </xf>
    <xf numFmtId="0" fontId="2" fillId="2" borderId="4" xfId="0" applyFont="1" applyFill="1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3" fillId="0" borderId="6" xfId="0" applyFont="1" applyBorder="1" applyAlignment="1" applyProtection="1">
      <alignment horizontal="center"/>
    </xf>
    <xf numFmtId="0" fontId="3" fillId="0" borderId="7" xfId="0" applyNumberFormat="1" applyFont="1" applyBorder="1" applyAlignment="1">
      <alignment horizontal="left" vertical="top"/>
    </xf>
    <xf numFmtId="0" fontId="3" fillId="0" borderId="1" xfId="0" applyNumberFormat="1" applyFont="1" applyBorder="1" applyAlignment="1">
      <alignment horizontal="left" vertical="top"/>
    </xf>
    <xf numFmtId="0" fontId="3" fillId="0" borderId="6" xfId="0" applyNumberFormat="1" applyFont="1" applyBorder="1" applyAlignment="1">
      <alignment horizontal="left" vertical="top"/>
    </xf>
    <xf numFmtId="49" fontId="3" fillId="0" borderId="6" xfId="0" applyNumberFormat="1" applyFont="1" applyBorder="1" applyAlignment="1" applyProtection="1">
      <alignment horizontal="left" vertical="top"/>
    </xf>
    <xf numFmtId="0" fontId="3" fillId="0" borderId="6" xfId="0" applyFont="1" applyBorder="1" applyAlignment="1" applyProtection="1">
      <alignment horizontal="left" vertical="top"/>
    </xf>
    <xf numFmtId="14" fontId="5" fillId="0" borderId="6" xfId="0" applyNumberFormat="1" applyFont="1" applyBorder="1" applyAlignment="1">
      <alignment horizontal="left" vertical="top"/>
    </xf>
    <xf numFmtId="14" fontId="3" fillId="0" borderId="6" xfId="0" applyNumberFormat="1" applyFont="1" applyBorder="1" applyAlignment="1" applyProtection="1">
      <alignment horizontal="left" vertical="top"/>
    </xf>
    <xf numFmtId="3" fontId="5" fillId="0" borderId="6" xfId="0" applyNumberFormat="1" applyFont="1" applyBorder="1" applyAlignment="1">
      <alignment horizontal="left" vertical="top"/>
    </xf>
    <xf numFmtId="0" fontId="3" fillId="0" borderId="6" xfId="0" applyFont="1" applyBorder="1" applyAlignment="1">
      <alignment horizontal="left" vertical="top"/>
    </xf>
    <xf numFmtId="0" fontId="3" fillId="0" borderId="6" xfId="0" applyFont="1" applyFill="1" applyBorder="1" applyAlignment="1" applyProtection="1">
      <alignment horizontal="left" vertical="top"/>
    </xf>
    <xf numFmtId="0" fontId="3" fillId="0" borderId="7" xfId="0" applyFont="1" applyBorder="1" applyAlignment="1">
      <alignment horizontal="left" vertical="top"/>
    </xf>
    <xf numFmtId="0" fontId="3" fillId="0" borderId="7" xfId="0" applyFont="1" applyBorder="1" applyAlignment="1" applyProtection="1">
      <alignment horizontal="left" vertical="top"/>
    </xf>
    <xf numFmtId="14" fontId="3" fillId="0" borderId="7" xfId="0" applyNumberFormat="1" applyFont="1" applyBorder="1" applyAlignment="1">
      <alignment horizontal="left" vertical="top"/>
    </xf>
    <xf numFmtId="14" fontId="3" fillId="0" borderId="7" xfId="0" applyNumberFormat="1" applyFont="1" applyBorder="1" applyAlignment="1" applyProtection="1">
      <alignment horizontal="left" vertical="top"/>
    </xf>
    <xf numFmtId="0" fontId="3" fillId="0" borderId="1" xfId="0" applyFont="1" applyBorder="1" applyAlignment="1">
      <alignment horizontal="left" vertical="top"/>
    </xf>
    <xf numFmtId="0" fontId="3" fillId="0" borderId="1" xfId="0" applyFont="1" applyBorder="1" applyAlignment="1" applyProtection="1">
      <alignment horizontal="left" vertical="top"/>
    </xf>
    <xf numFmtId="14" fontId="3" fillId="0" borderId="1" xfId="0" applyNumberFormat="1" applyFont="1" applyBorder="1" applyAlignment="1">
      <alignment horizontal="left" vertical="top"/>
    </xf>
    <xf numFmtId="14" fontId="3" fillId="0" borderId="1" xfId="0" applyNumberFormat="1" applyFont="1" applyBorder="1" applyAlignment="1" applyProtection="1">
      <alignment horizontal="left" vertical="top"/>
    </xf>
    <xf numFmtId="0" fontId="4" fillId="0" borderId="1" xfId="0" applyFont="1" applyBorder="1" applyAlignment="1">
      <alignment horizontal="left" vertical="top"/>
    </xf>
    <xf numFmtId="49" fontId="3" fillId="0" borderId="1" xfId="0" applyNumberFormat="1" applyFont="1" applyBorder="1" applyAlignment="1" applyProtection="1">
      <alignment horizontal="left" vertical="top"/>
    </xf>
    <xf numFmtId="14" fontId="5" fillId="0" borderId="5" xfId="0" applyNumberFormat="1" applyFont="1" applyBorder="1" applyAlignment="1">
      <alignment horizontal="left" vertical="top"/>
    </xf>
    <xf numFmtId="0" fontId="4" fillId="0" borderId="6" xfId="0" applyFont="1" applyBorder="1" applyAlignment="1">
      <alignment horizontal="left" vertical="top"/>
    </xf>
    <xf numFmtId="14" fontId="3" fillId="0" borderId="6" xfId="0" applyNumberFormat="1" applyFont="1" applyBorder="1" applyAlignment="1">
      <alignment horizontal="left" vertical="top"/>
    </xf>
    <xf numFmtId="14" fontId="3" fillId="0" borderId="0" xfId="0" applyNumberFormat="1" applyFont="1" applyBorder="1" applyAlignment="1">
      <alignment horizontal="left" vertical="top"/>
    </xf>
    <xf numFmtId="0" fontId="3" fillId="0" borderId="3" xfId="0" applyFont="1" applyBorder="1" applyAlignment="1" applyProtection="1">
      <alignment horizontal="left" vertical="top"/>
    </xf>
    <xf numFmtId="0" fontId="3" fillId="0" borderId="0" xfId="0" applyFont="1" applyAlignment="1">
      <alignment horizontal="left" vertical="top"/>
    </xf>
    <xf numFmtId="14" fontId="3" fillId="0" borderId="0" xfId="0" applyNumberFormat="1" applyFont="1" applyAlignment="1">
      <alignment horizontal="left" vertical="top"/>
    </xf>
    <xf numFmtId="0" fontId="3" fillId="0" borderId="0" xfId="0" applyFont="1" applyFill="1" applyBorder="1" applyAlignment="1" applyProtection="1">
      <alignment horizontal="left" vertical="top"/>
    </xf>
    <xf numFmtId="0" fontId="3" fillId="0" borderId="4" xfId="0" applyFont="1" applyBorder="1" applyAlignment="1" applyProtection="1">
      <alignment horizontal="left" vertical="top"/>
    </xf>
    <xf numFmtId="14" fontId="3" fillId="0" borderId="4" xfId="0" applyNumberFormat="1" applyFont="1" applyBorder="1" applyAlignment="1" applyProtection="1">
      <alignment horizontal="left" vertical="top"/>
    </xf>
    <xf numFmtId="0" fontId="3" fillId="0" borderId="4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externalLink" Target="externalLinks/externalLink16.xml"/><Relationship Id="rId3" Type="http://schemas.openxmlformats.org/officeDocument/2006/relationships/externalLink" Target="externalLinks/externalLink1.xml"/><Relationship Id="rId21" Type="http://schemas.openxmlformats.org/officeDocument/2006/relationships/sharedStrings" Target="sharedStrings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externalLink" Target="externalLinks/externalLink15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10" Type="http://schemas.openxmlformats.org/officeDocument/2006/relationships/externalLink" Target="externalLinks/externalLink8.xml"/><Relationship Id="rId19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ny/Desktop/&#1086;&#1083;&#1080;&#1084;&#1087;&#1080;&#1072;&#1076;&#1072;/&#1056;&#1091;&#1089;&#1089;&#1082;&#1080;&#1081;%20&#1103;&#1079;&#1099;&#1082;%20&#1064;&#1069;%202023%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ny/Desktop/&#1089;&#1087;&#1080;&#1089;&#1082;&#1080;%20&#1082;&#1083;&#1072;&#1089;&#1089;&#1086;&#1074;/5&#1074;%20&#1082;&#1083;&#1072;&#1089;&#1089;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ny/Desktop/&#1089;&#1087;&#1080;&#1089;&#1082;&#1080;%20&#1082;&#1083;&#1072;&#1089;&#1089;&#1086;&#1074;/5&#1080;%20&#1082;&#1083;&#1072;&#1089;&#1089;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ny/Desktop/&#1089;&#1087;&#1080;&#1089;&#1082;&#1080;%20&#1082;&#1083;&#1072;&#1089;&#1089;&#1086;&#1074;/5&#1072;%20&#1082;&#1083;&#1072;&#1089;&#1089;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ny/Desktop/&#1089;&#1087;&#1080;&#1089;&#1082;&#1080;%20&#1082;&#1083;&#1072;&#1089;&#1089;&#1086;&#1074;/5&#1077;%20&#1082;&#1083;&#1072;&#1089;&#1089;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ny/Desktop/&#1089;&#1087;&#1080;&#1089;&#1082;&#1080;%20&#1082;&#1083;&#1072;&#1089;&#1089;&#1086;&#1074;/6&#1074;%20&#1082;&#1083;&#1072;&#1089;&#1089;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ny/Desktop/&#1089;&#1087;&#1080;&#1089;&#1082;&#1080;%20&#1082;&#1083;&#1072;&#1089;&#1089;&#1086;&#1074;/6&#1073;%20&#1082;&#1083;&#1072;&#1089;&#1089;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ny/Desktop/&#1089;&#1087;&#1080;&#1089;&#1082;&#1080;%20&#1082;&#1083;&#1072;&#1089;&#1089;&#1086;&#1074;/7&#1072;%20&#1082;&#1083;&#1072;&#1089;&#1089;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ny/Desktop/&#1089;&#1087;&#1080;&#1089;&#1082;&#1080;%20&#1082;&#1083;&#1072;&#1089;&#1089;&#1086;&#1074;/7&#1076;%20&#1082;&#1083;&#1072;&#1089;&#1089;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ny/Desktop/&#1089;&#1087;&#1080;&#1089;&#1082;&#1080;%20&#1082;&#1083;&#1072;&#1089;&#1089;&#1086;&#1074;/8&#1075;%20&#1082;&#1083;&#1072;&#1089;&#1089;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ny/Desktop/&#1089;&#1087;&#1080;&#1089;&#1082;&#1080;%20&#1082;&#1083;&#1072;&#1089;&#1089;&#1086;&#1074;/8&#1073;%20&#1082;&#1083;&#1072;&#1089;&#1089;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ny/Desktop/&#1089;&#1087;&#1080;&#1089;&#1082;&#1080;%20&#1082;&#1083;&#1072;&#1089;&#1089;&#1086;&#1074;/8&#1079;%20&#1082;&#1083;&#1072;&#1089;&#1089;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ny/Desktop/&#1089;&#1087;&#1080;&#1089;&#1082;&#1080;%20&#1082;&#1083;&#1072;&#1089;&#1089;&#1086;&#1074;/9&#1073;%20&#1082;&#1083;&#1072;&#1089;&#1089;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ny/Desktop/&#1089;&#1087;&#1080;&#1089;&#1082;&#1080;%20&#1082;&#1083;&#1072;&#1089;&#1089;&#1086;&#1074;/10&#1074;%20&#1082;&#1083;&#1072;&#1089;&#1089;.xlsx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ny/Desktop/&#1089;&#1087;&#1080;&#1089;&#1082;&#1080;%20&#1082;&#1083;&#1072;&#1089;&#1089;&#1086;&#1074;/11&#1073;%20&#1082;&#1083;&#1072;&#1089;&#1089;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ny/Desktop/&#1089;&#1087;&#1080;&#1089;&#1082;&#1080;%20&#1082;&#1083;&#1072;&#1089;&#1089;&#1086;&#1074;/11&#1072;%20&#1082;&#1083;&#1072;&#1089;&#1089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 1"/>
    </sheetNames>
    <sheetDataSet>
      <sheetData sheetId="0" refreshError="1">
        <row r="4">
          <cell r="C4" t="str">
            <v>Ситулин</v>
          </cell>
          <cell r="D4" t="str">
            <v>Кирилл</v>
          </cell>
        </row>
        <row r="5">
          <cell r="C5" t="str">
            <v>Хуснутдинова</v>
          </cell>
          <cell r="D5" t="str">
            <v>Алина</v>
          </cell>
        </row>
        <row r="7">
          <cell r="C7" t="str">
            <v>Пстыгина</v>
          </cell>
          <cell r="D7" t="str">
            <v>Таисия</v>
          </cell>
        </row>
        <row r="8">
          <cell r="C8" t="str">
            <v>Закиров</v>
          </cell>
          <cell r="D8" t="str">
            <v>Айнур</v>
          </cell>
        </row>
        <row r="9">
          <cell r="C9" t="str">
            <v>Гизатуллина</v>
          </cell>
          <cell r="D9" t="str">
            <v>Софья</v>
          </cell>
        </row>
        <row r="10">
          <cell r="C10" t="str">
            <v>Галеев</v>
          </cell>
          <cell r="D10" t="str">
            <v>Асгат</v>
          </cell>
        </row>
        <row r="12">
          <cell r="C12" t="str">
            <v>Попонина</v>
          </cell>
          <cell r="D12" t="str">
            <v>Арина</v>
          </cell>
        </row>
        <row r="13">
          <cell r="C13" t="str">
            <v>Ягафаров</v>
          </cell>
          <cell r="D13" t="str">
            <v>Саттар</v>
          </cell>
        </row>
        <row r="14">
          <cell r="C14" t="str">
            <v>Рафикова</v>
          </cell>
          <cell r="D14" t="str">
            <v>Ксения</v>
          </cell>
        </row>
        <row r="15">
          <cell r="C15" t="str">
            <v xml:space="preserve">Лучкина </v>
          </cell>
          <cell r="D15" t="str">
            <v>Алиса</v>
          </cell>
        </row>
        <row r="18">
          <cell r="C18" t="str">
            <v>Голованов</v>
          </cell>
          <cell r="D18" t="str">
            <v>Федор</v>
          </cell>
        </row>
        <row r="19">
          <cell r="C19" t="str">
            <v xml:space="preserve">Абульханов </v>
          </cell>
          <cell r="D19" t="str">
            <v>Абдель -Малик</v>
          </cell>
        </row>
        <row r="20">
          <cell r="C20" t="str">
            <v xml:space="preserve">Агафетов </v>
          </cell>
          <cell r="D20" t="str">
            <v>Максим</v>
          </cell>
        </row>
        <row r="21">
          <cell r="C21" t="str">
            <v xml:space="preserve">Андреева  </v>
          </cell>
          <cell r="D21" t="str">
            <v>Арина</v>
          </cell>
        </row>
        <row r="22">
          <cell r="C22" t="str">
            <v>Шакирова</v>
          </cell>
          <cell r="D22" t="str">
            <v>Ралина</v>
          </cell>
        </row>
        <row r="23">
          <cell r="C23" t="str">
            <v>Шлычков</v>
          </cell>
          <cell r="D23" t="str">
            <v>Валерий</v>
          </cell>
        </row>
        <row r="24">
          <cell r="C24" t="str">
            <v>Курамшина</v>
          </cell>
          <cell r="D24" t="str">
            <v>Аделя</v>
          </cell>
        </row>
        <row r="25">
          <cell r="C25" t="str">
            <v>Солдатов</v>
          </cell>
          <cell r="D25" t="str">
            <v>Кирилл</v>
          </cell>
        </row>
        <row r="26">
          <cell r="C26" t="str">
            <v>Чуенкова</v>
          </cell>
          <cell r="D26" t="str">
            <v>Дарья</v>
          </cell>
        </row>
        <row r="27">
          <cell r="C27" t="str">
            <v>Пшеничная</v>
          </cell>
          <cell r="D27" t="str">
            <v>Мария</v>
          </cell>
        </row>
        <row r="28">
          <cell r="D28" t="str">
            <v>Максим</v>
          </cell>
        </row>
        <row r="31">
          <cell r="C31" t="str">
            <v>Файзрахманов</v>
          </cell>
          <cell r="D31" t="str">
            <v xml:space="preserve">Даниил </v>
          </cell>
        </row>
        <row r="32">
          <cell r="C32" t="str">
            <v>Семёнов</v>
          </cell>
          <cell r="D32" t="str">
            <v>Андрей</v>
          </cell>
        </row>
        <row r="33">
          <cell r="C33" t="str">
            <v>Галиуллин</v>
          </cell>
          <cell r="D33" t="str">
            <v xml:space="preserve">Камиль </v>
          </cell>
        </row>
        <row r="34">
          <cell r="C34" t="str">
            <v>Билалова</v>
          </cell>
          <cell r="D34" t="str">
            <v xml:space="preserve">Дина </v>
          </cell>
        </row>
        <row r="35">
          <cell r="C35" t="str">
            <v xml:space="preserve">Галеева </v>
          </cell>
          <cell r="D35" t="str">
            <v>Элина</v>
          </cell>
        </row>
        <row r="36">
          <cell r="C36" t="str">
            <v>Галлямов</v>
          </cell>
          <cell r="D36" t="str">
            <v>Дамир</v>
          </cell>
        </row>
        <row r="37">
          <cell r="C37" t="str">
            <v>Шигапова</v>
          </cell>
          <cell r="D37" t="str">
            <v>Камиля</v>
          </cell>
        </row>
        <row r="38">
          <cell r="C38" t="str">
            <v>Мусина</v>
          </cell>
          <cell r="D38" t="str">
            <v>Амелия</v>
          </cell>
        </row>
        <row r="39">
          <cell r="C39" t="str">
            <v>Павлов</v>
          </cell>
          <cell r="D39" t="str">
            <v>Леонид</v>
          </cell>
        </row>
        <row r="40">
          <cell r="C40" t="str">
            <v>Салихова</v>
          </cell>
          <cell r="D40" t="str">
            <v>Вероника</v>
          </cell>
        </row>
        <row r="41">
          <cell r="C41" t="str">
            <v>Сафиуллин</v>
          </cell>
          <cell r="D41" t="str">
            <v>Руслан</v>
          </cell>
        </row>
        <row r="42">
          <cell r="C42" t="str">
            <v>Королёва</v>
          </cell>
          <cell r="D42" t="str">
            <v>Екатерина</v>
          </cell>
        </row>
        <row r="43">
          <cell r="C43" t="str">
            <v>Левина</v>
          </cell>
          <cell r="D43" t="str">
            <v>Дарья</v>
          </cell>
        </row>
        <row r="44">
          <cell r="C44" t="str">
            <v>Юсупова</v>
          </cell>
          <cell r="D44" t="str">
            <v xml:space="preserve">Елизавета </v>
          </cell>
        </row>
        <row r="48">
          <cell r="C48" t="str">
            <v xml:space="preserve">Байкеева </v>
          </cell>
          <cell r="D48" t="str">
            <v>Камиля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42">
          <cell r="D42">
            <v>41233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4">
          <cell r="D4">
            <v>41191</v>
          </cell>
        </row>
        <row r="18">
          <cell r="D18">
            <v>41143</v>
          </cell>
        </row>
        <row r="29">
          <cell r="D29">
            <v>40906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4">
          <cell r="D4" t="str">
            <v>22.12.2011</v>
          </cell>
        </row>
        <row r="12">
          <cell r="D12">
            <v>40882</v>
          </cell>
        </row>
        <row r="32">
          <cell r="D32">
            <v>40997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0">
          <cell r="D10">
            <v>40940</v>
          </cell>
        </row>
        <row r="14">
          <cell r="D14">
            <v>41210</v>
          </cell>
        </row>
        <row r="26">
          <cell r="D26">
            <v>41250</v>
          </cell>
        </row>
        <row r="31">
          <cell r="D31">
            <v>41107</v>
          </cell>
        </row>
        <row r="32">
          <cell r="D32">
            <v>41099</v>
          </cell>
        </row>
      </sheetData>
      <sheetData sheetId="1"/>
      <sheetData sheetId="2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3">
          <cell r="D13">
            <v>40944</v>
          </cell>
        </row>
        <row r="25">
          <cell r="D25">
            <v>40472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8">
          <cell r="C8">
            <v>40886</v>
          </cell>
        </row>
      </sheetData>
      <sheetData sheetId="1"/>
      <sheetData sheetId="2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4">
          <cell r="D14">
            <v>40442</v>
          </cell>
        </row>
      </sheetData>
      <sheetData sheetId="1"/>
      <sheetData sheetId="2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7">
          <cell r="D17">
            <v>40494</v>
          </cell>
        </row>
      </sheetData>
      <sheetData sheetId="1"/>
      <sheetData sheetId="2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21">
          <cell r="D21">
            <v>40085</v>
          </cell>
        </row>
        <row r="29">
          <cell r="D29">
            <v>40011</v>
          </cell>
        </row>
      </sheetData>
      <sheetData sheetId="1"/>
      <sheetData sheetId="2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4">
          <cell r="D4">
            <v>39939</v>
          </cell>
        </row>
        <row r="7">
          <cell r="D7">
            <v>39831</v>
          </cell>
        </row>
        <row r="8">
          <cell r="D8">
            <v>39891</v>
          </cell>
        </row>
      </sheetData>
      <sheetData sheetId="1"/>
      <sheetData sheetId="2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8">
          <cell r="D18">
            <v>39974</v>
          </cell>
        </row>
        <row r="20">
          <cell r="D20">
            <v>40141</v>
          </cell>
        </row>
        <row r="25">
          <cell r="D25">
            <v>39996</v>
          </cell>
        </row>
      </sheetData>
      <sheetData sheetId="1"/>
      <sheetData sheetId="2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  <sheetName val="Лист4"/>
      <sheetName val="Лист5"/>
    </sheetNames>
    <sheetDataSet>
      <sheetData sheetId="0">
        <row r="8">
          <cell r="D8">
            <v>39568</v>
          </cell>
        </row>
      </sheetData>
      <sheetData sheetId="1"/>
      <sheetData sheetId="2"/>
      <sheetData sheetId="3"/>
      <sheetData sheetId="4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4">
          <cell r="D24">
            <v>39109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5">
          <cell r="D15">
            <v>38779</v>
          </cell>
        </row>
      </sheetData>
      <sheetData sheetId="1"/>
      <sheetData sheetId="2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26">
          <cell r="D26">
            <v>38982</v>
          </cell>
        </row>
        <row r="27">
          <cell r="D27">
            <v>38898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1"/>
  <sheetViews>
    <sheetView tabSelected="1" zoomScale="82" zoomScaleNormal="82" workbookViewId="0">
      <selection activeCell="E17" sqref="E17"/>
    </sheetView>
  </sheetViews>
  <sheetFormatPr defaultColWidth="8.59765625" defaultRowHeight="15.6" x14ac:dyDescent="0.3"/>
  <cols>
    <col min="1" max="1" width="5.59765625" style="1" customWidth="1"/>
    <col min="2" max="2" width="15.19921875" style="1" customWidth="1"/>
    <col min="3" max="3" width="13.5" style="1" customWidth="1"/>
    <col min="4" max="4" width="14" style="1" customWidth="1"/>
    <col min="5" max="5" width="14.69921875" style="1" customWidth="1"/>
    <col min="7" max="7" width="12.69921875" style="1" customWidth="1"/>
    <col min="8" max="8" width="9.69921875" style="1" customWidth="1"/>
    <col min="12" max="12" width="10.69921875" customWidth="1"/>
    <col min="13" max="13" width="13.8984375" customWidth="1"/>
    <col min="15" max="15" width="31.19921875" customWidth="1"/>
    <col min="16" max="16" width="20.59765625" customWidth="1"/>
  </cols>
  <sheetData>
    <row r="1" spans="1:16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3">
      <c r="A2" s="19">
        <v>1</v>
      </c>
      <c r="B2" s="19">
        <v>2</v>
      </c>
      <c r="C2" s="19">
        <v>3</v>
      </c>
      <c r="D2" s="19">
        <v>4</v>
      </c>
      <c r="E2" s="19">
        <v>5</v>
      </c>
      <c r="F2" s="19">
        <v>6</v>
      </c>
      <c r="G2" s="19">
        <v>7</v>
      </c>
      <c r="H2" s="19">
        <v>8</v>
      </c>
      <c r="I2" s="19">
        <v>9</v>
      </c>
      <c r="J2" s="19">
        <v>10</v>
      </c>
      <c r="K2" s="19">
        <v>11</v>
      </c>
      <c r="L2" s="19">
        <v>12</v>
      </c>
      <c r="M2" s="19">
        <v>13</v>
      </c>
      <c r="N2" s="19">
        <v>14</v>
      </c>
      <c r="O2" s="19">
        <v>15</v>
      </c>
      <c r="P2" s="19">
        <v>16</v>
      </c>
    </row>
    <row r="3" spans="1:16" x14ac:dyDescent="0.3">
      <c r="A3" s="21">
        <v>1</v>
      </c>
      <c r="B3" s="25" t="s">
        <v>178</v>
      </c>
      <c r="C3" s="26" t="s">
        <v>179</v>
      </c>
      <c r="D3" s="26" t="s">
        <v>180</v>
      </c>
      <c r="E3" s="26" t="s">
        <v>181</v>
      </c>
      <c r="F3" s="26" t="s">
        <v>16</v>
      </c>
      <c r="G3" s="27">
        <v>41513</v>
      </c>
      <c r="H3" s="28" t="s">
        <v>41</v>
      </c>
      <c r="I3" s="26">
        <v>4</v>
      </c>
      <c r="J3" s="26">
        <v>4</v>
      </c>
      <c r="K3" s="26">
        <v>19</v>
      </c>
      <c r="L3" s="26">
        <v>35</v>
      </c>
      <c r="M3" s="28" t="s">
        <v>17</v>
      </c>
      <c r="N3" s="28"/>
      <c r="O3" s="26" t="s">
        <v>250</v>
      </c>
      <c r="P3" s="26" t="s">
        <v>182</v>
      </c>
    </row>
    <row r="4" spans="1:16" x14ac:dyDescent="0.3">
      <c r="A4" s="21">
        <v>2</v>
      </c>
      <c r="B4" s="25" t="s">
        <v>183</v>
      </c>
      <c r="C4" s="26" t="s">
        <v>184</v>
      </c>
      <c r="D4" s="26" t="s">
        <v>185</v>
      </c>
      <c r="E4" s="26" t="s">
        <v>131</v>
      </c>
      <c r="F4" s="26" t="s">
        <v>20</v>
      </c>
      <c r="G4" s="28">
        <v>41608</v>
      </c>
      <c r="H4" s="28" t="s">
        <v>41</v>
      </c>
      <c r="I4" s="26">
        <v>4</v>
      </c>
      <c r="J4" s="26">
        <v>4</v>
      </c>
      <c r="K4" s="26">
        <v>14</v>
      </c>
      <c r="L4" s="26">
        <v>35</v>
      </c>
      <c r="M4" s="28" t="s">
        <v>39</v>
      </c>
      <c r="N4" s="28"/>
      <c r="O4" s="26" t="s">
        <v>250</v>
      </c>
      <c r="P4" s="26" t="s">
        <v>182</v>
      </c>
    </row>
    <row r="5" spans="1:16" x14ac:dyDescent="0.3">
      <c r="A5" s="21">
        <v>3</v>
      </c>
      <c r="B5" s="25" t="s">
        <v>186</v>
      </c>
      <c r="C5" s="26" t="s">
        <v>187</v>
      </c>
      <c r="D5" s="26" t="s">
        <v>188</v>
      </c>
      <c r="E5" s="26" t="s">
        <v>189</v>
      </c>
      <c r="F5" s="26" t="s">
        <v>20</v>
      </c>
      <c r="G5" s="28">
        <v>41514</v>
      </c>
      <c r="H5" s="28" t="s">
        <v>41</v>
      </c>
      <c r="I5" s="26">
        <v>4</v>
      </c>
      <c r="J5" s="26">
        <v>4</v>
      </c>
      <c r="K5" s="26">
        <v>14</v>
      </c>
      <c r="L5" s="26">
        <v>35</v>
      </c>
      <c r="M5" s="28" t="s">
        <v>39</v>
      </c>
      <c r="N5" s="28"/>
      <c r="O5" s="26" t="s">
        <v>250</v>
      </c>
      <c r="P5" s="26" t="s">
        <v>182</v>
      </c>
    </row>
    <row r="6" spans="1:16" x14ac:dyDescent="0.3">
      <c r="A6" s="21">
        <v>4</v>
      </c>
      <c r="B6" s="29">
        <v>17684728124</v>
      </c>
      <c r="C6" s="26" t="s">
        <v>190</v>
      </c>
      <c r="D6" s="26" t="s">
        <v>191</v>
      </c>
      <c r="E6" s="26" t="s">
        <v>192</v>
      </c>
      <c r="F6" s="26" t="s">
        <v>20</v>
      </c>
      <c r="G6" s="28">
        <v>41418</v>
      </c>
      <c r="H6" s="28" t="s">
        <v>41</v>
      </c>
      <c r="I6" s="26">
        <v>4</v>
      </c>
      <c r="J6" s="26">
        <v>4</v>
      </c>
      <c r="K6" s="26">
        <v>16</v>
      </c>
      <c r="L6" s="26">
        <v>35</v>
      </c>
      <c r="M6" s="28" t="s">
        <v>39</v>
      </c>
      <c r="N6" s="28"/>
      <c r="O6" s="30" t="s">
        <v>250</v>
      </c>
      <c r="P6" s="26" t="s">
        <v>182</v>
      </c>
    </row>
    <row r="7" spans="1:16" x14ac:dyDescent="0.3">
      <c r="A7" s="21">
        <v>5</v>
      </c>
      <c r="B7" s="25" t="s">
        <v>193</v>
      </c>
      <c r="C7" s="31" t="s">
        <v>194</v>
      </c>
      <c r="D7" s="31" t="s">
        <v>195</v>
      </c>
      <c r="E7" s="31" t="s">
        <v>196</v>
      </c>
      <c r="F7" s="26" t="s">
        <v>20</v>
      </c>
      <c r="G7" s="28">
        <v>41556</v>
      </c>
      <c r="H7" s="28" t="s">
        <v>41</v>
      </c>
      <c r="I7" s="26">
        <v>4</v>
      </c>
      <c r="J7" s="26">
        <v>4</v>
      </c>
      <c r="K7" s="26">
        <v>8</v>
      </c>
      <c r="L7" s="26">
        <v>35</v>
      </c>
      <c r="M7" s="28" t="s">
        <v>39</v>
      </c>
      <c r="N7" s="28"/>
      <c r="O7" s="30" t="s">
        <v>251</v>
      </c>
      <c r="P7" s="26" t="s">
        <v>182</v>
      </c>
    </row>
    <row r="8" spans="1:16" x14ac:dyDescent="0.3">
      <c r="A8" s="21">
        <v>6</v>
      </c>
      <c r="B8" s="25" t="s">
        <v>197</v>
      </c>
      <c r="C8" s="31" t="s">
        <v>198</v>
      </c>
      <c r="D8" s="31" t="s">
        <v>199</v>
      </c>
      <c r="E8" s="31" t="s">
        <v>52</v>
      </c>
      <c r="F8" s="26" t="s">
        <v>20</v>
      </c>
      <c r="G8" s="28">
        <v>41562</v>
      </c>
      <c r="H8" s="28" t="s">
        <v>41</v>
      </c>
      <c r="I8" s="26">
        <v>4</v>
      </c>
      <c r="J8" s="26">
        <v>4</v>
      </c>
      <c r="K8" s="26">
        <v>12</v>
      </c>
      <c r="L8" s="26">
        <v>35</v>
      </c>
      <c r="M8" s="28" t="s">
        <v>39</v>
      </c>
      <c r="N8" s="28"/>
      <c r="O8" s="30" t="s">
        <v>251</v>
      </c>
      <c r="P8" s="26" t="s">
        <v>182</v>
      </c>
    </row>
    <row r="9" spans="1:16" x14ac:dyDescent="0.3">
      <c r="A9" s="21">
        <v>7</v>
      </c>
      <c r="B9" s="25" t="s">
        <v>200</v>
      </c>
      <c r="C9" s="31" t="s">
        <v>201</v>
      </c>
      <c r="D9" s="31" t="s">
        <v>202</v>
      </c>
      <c r="E9" s="26" t="s">
        <v>203</v>
      </c>
      <c r="F9" s="26" t="s">
        <v>20</v>
      </c>
      <c r="G9" s="28">
        <v>41633</v>
      </c>
      <c r="H9" s="28" t="s">
        <v>41</v>
      </c>
      <c r="I9" s="26">
        <v>4</v>
      </c>
      <c r="J9" s="26">
        <v>4</v>
      </c>
      <c r="K9" s="26">
        <v>9</v>
      </c>
      <c r="L9" s="26">
        <v>35</v>
      </c>
      <c r="M9" s="28" t="s">
        <v>39</v>
      </c>
      <c r="N9" s="28"/>
      <c r="O9" s="30" t="s">
        <v>251</v>
      </c>
      <c r="P9" s="26" t="s">
        <v>182</v>
      </c>
    </row>
    <row r="10" spans="1:16" x14ac:dyDescent="0.3">
      <c r="A10" s="21">
        <v>8</v>
      </c>
      <c r="B10" s="25" t="s">
        <v>204</v>
      </c>
      <c r="C10" s="31" t="s">
        <v>205</v>
      </c>
      <c r="D10" s="31" t="s">
        <v>157</v>
      </c>
      <c r="E10" s="31" t="s">
        <v>206</v>
      </c>
      <c r="F10" s="26" t="s">
        <v>16</v>
      </c>
      <c r="G10" s="28">
        <v>41189</v>
      </c>
      <c r="H10" s="28" t="s">
        <v>41</v>
      </c>
      <c r="I10" s="26">
        <v>4</v>
      </c>
      <c r="J10" s="26">
        <v>4</v>
      </c>
      <c r="K10" s="26">
        <v>33</v>
      </c>
      <c r="L10" s="26">
        <v>35</v>
      </c>
      <c r="M10" s="28" t="s">
        <v>40</v>
      </c>
      <c r="N10" s="28"/>
      <c r="O10" s="30" t="s">
        <v>252</v>
      </c>
      <c r="P10" s="26" t="s">
        <v>182</v>
      </c>
    </row>
    <row r="11" spans="1:16" x14ac:dyDescent="0.3">
      <c r="A11" s="21">
        <v>9</v>
      </c>
      <c r="B11" s="25" t="s">
        <v>207</v>
      </c>
      <c r="C11" s="31" t="s">
        <v>208</v>
      </c>
      <c r="D11" s="31" t="s">
        <v>209</v>
      </c>
      <c r="E11" s="31" t="s">
        <v>55</v>
      </c>
      <c r="F11" s="26" t="s">
        <v>16</v>
      </c>
      <c r="G11" s="28">
        <v>41558</v>
      </c>
      <c r="H11" s="28" t="s">
        <v>41</v>
      </c>
      <c r="I11" s="26">
        <v>4</v>
      </c>
      <c r="J11" s="26">
        <v>4</v>
      </c>
      <c r="K11" s="26">
        <v>20</v>
      </c>
      <c r="L11" s="26">
        <v>35</v>
      </c>
      <c r="M11" s="28" t="s">
        <v>17</v>
      </c>
      <c r="N11" s="28"/>
      <c r="O11" s="30" t="s">
        <v>252</v>
      </c>
      <c r="P11" s="26" t="s">
        <v>182</v>
      </c>
    </row>
    <row r="12" spans="1:16" x14ac:dyDescent="0.3">
      <c r="A12" s="21">
        <v>10</v>
      </c>
      <c r="B12" s="25" t="s">
        <v>210</v>
      </c>
      <c r="C12" s="26" t="s">
        <v>211</v>
      </c>
      <c r="D12" s="31" t="s">
        <v>212</v>
      </c>
      <c r="E12" s="26" t="s">
        <v>51</v>
      </c>
      <c r="F12" s="26" t="s">
        <v>20</v>
      </c>
      <c r="G12" s="28">
        <v>41576</v>
      </c>
      <c r="H12" s="28" t="s">
        <v>41</v>
      </c>
      <c r="I12" s="26">
        <v>4</v>
      </c>
      <c r="J12" s="26">
        <v>4</v>
      </c>
      <c r="K12" s="26">
        <v>22</v>
      </c>
      <c r="L12" s="26">
        <v>35</v>
      </c>
      <c r="M12" s="28" t="s">
        <v>17</v>
      </c>
      <c r="N12" s="28"/>
      <c r="O12" s="30" t="s">
        <v>252</v>
      </c>
      <c r="P12" s="26" t="s">
        <v>182</v>
      </c>
    </row>
    <row r="13" spans="1:16" x14ac:dyDescent="0.3">
      <c r="A13" s="21">
        <v>11</v>
      </c>
      <c r="B13" s="25" t="s">
        <v>213</v>
      </c>
      <c r="C13" s="26" t="s">
        <v>214</v>
      </c>
      <c r="D13" s="26" t="s">
        <v>215</v>
      </c>
      <c r="E13" s="26" t="s">
        <v>216</v>
      </c>
      <c r="F13" s="26" t="s">
        <v>20</v>
      </c>
      <c r="G13" s="28">
        <v>41425</v>
      </c>
      <c r="H13" s="28" t="s">
        <v>41</v>
      </c>
      <c r="I13" s="26">
        <v>4</v>
      </c>
      <c r="J13" s="26">
        <v>4</v>
      </c>
      <c r="K13" s="26">
        <v>12</v>
      </c>
      <c r="L13" s="26">
        <v>35</v>
      </c>
      <c r="M13" s="28" t="s">
        <v>39</v>
      </c>
      <c r="N13" s="28"/>
      <c r="O13" s="30" t="s">
        <v>253</v>
      </c>
      <c r="P13" s="26" t="s">
        <v>182</v>
      </c>
    </row>
    <row r="14" spans="1:16" x14ac:dyDescent="0.3">
      <c r="A14" s="21">
        <v>12</v>
      </c>
      <c r="B14" s="25" t="s">
        <v>217</v>
      </c>
      <c r="C14" s="26" t="s">
        <v>218</v>
      </c>
      <c r="D14" s="26" t="s">
        <v>219</v>
      </c>
      <c r="E14" s="26" t="s">
        <v>58</v>
      </c>
      <c r="F14" s="26" t="s">
        <v>16</v>
      </c>
      <c r="G14" s="28">
        <v>41345</v>
      </c>
      <c r="H14" s="28" t="s">
        <v>41</v>
      </c>
      <c r="I14" s="26">
        <v>4</v>
      </c>
      <c r="J14" s="26">
        <v>4</v>
      </c>
      <c r="K14" s="26">
        <v>4</v>
      </c>
      <c r="L14" s="26">
        <v>35</v>
      </c>
      <c r="M14" s="28" t="s">
        <v>39</v>
      </c>
      <c r="N14" s="28"/>
      <c r="O14" s="30" t="s">
        <v>253</v>
      </c>
      <c r="P14" s="26" t="s">
        <v>182</v>
      </c>
    </row>
    <row r="15" spans="1:16" x14ac:dyDescent="0.3">
      <c r="A15" s="21">
        <v>13</v>
      </c>
      <c r="B15" s="25" t="s">
        <v>220</v>
      </c>
      <c r="C15" s="26" t="s">
        <v>221</v>
      </c>
      <c r="D15" s="26" t="s">
        <v>222</v>
      </c>
      <c r="E15" s="26" t="s">
        <v>223</v>
      </c>
      <c r="F15" s="26" t="s">
        <v>16</v>
      </c>
      <c r="G15" s="28">
        <v>41332</v>
      </c>
      <c r="H15" s="28" t="s">
        <v>41</v>
      </c>
      <c r="I15" s="26">
        <v>4</v>
      </c>
      <c r="J15" s="26">
        <v>4</v>
      </c>
      <c r="K15" s="26">
        <v>9</v>
      </c>
      <c r="L15" s="26">
        <v>35</v>
      </c>
      <c r="M15" s="28" t="s">
        <v>39</v>
      </c>
      <c r="N15" s="28"/>
      <c r="O15" s="30" t="s">
        <v>254</v>
      </c>
      <c r="P15" s="26" t="s">
        <v>182</v>
      </c>
    </row>
    <row r="16" spans="1:16" x14ac:dyDescent="0.3">
      <c r="A16" s="21">
        <v>14</v>
      </c>
      <c r="B16" s="25" t="s">
        <v>224</v>
      </c>
      <c r="C16" s="26" t="s">
        <v>225</v>
      </c>
      <c r="D16" s="26" t="s">
        <v>226</v>
      </c>
      <c r="E16" s="26" t="s">
        <v>227</v>
      </c>
      <c r="F16" s="26" t="s">
        <v>20</v>
      </c>
      <c r="G16" s="28">
        <v>41212</v>
      </c>
      <c r="H16" s="28" t="s">
        <v>41</v>
      </c>
      <c r="I16" s="26">
        <v>4</v>
      </c>
      <c r="J16" s="26">
        <v>4</v>
      </c>
      <c r="K16" s="26">
        <v>16</v>
      </c>
      <c r="L16" s="26">
        <v>35</v>
      </c>
      <c r="M16" s="28" t="s">
        <v>39</v>
      </c>
      <c r="N16" s="28"/>
      <c r="O16" s="30" t="s">
        <v>254</v>
      </c>
      <c r="P16" s="26" t="s">
        <v>182</v>
      </c>
    </row>
    <row r="17" spans="1:16" x14ac:dyDescent="0.3">
      <c r="A17" s="21">
        <v>15</v>
      </c>
      <c r="B17" s="25" t="s">
        <v>228</v>
      </c>
      <c r="C17" s="26" t="s">
        <v>229</v>
      </c>
      <c r="D17" s="26" t="s">
        <v>230</v>
      </c>
      <c r="E17" s="26" t="s">
        <v>168</v>
      </c>
      <c r="F17" s="26" t="s">
        <v>16</v>
      </c>
      <c r="G17" s="28">
        <v>41378</v>
      </c>
      <c r="H17" s="28" t="s">
        <v>41</v>
      </c>
      <c r="I17" s="26">
        <v>4</v>
      </c>
      <c r="J17" s="26">
        <v>4</v>
      </c>
      <c r="K17" s="26">
        <v>10</v>
      </c>
      <c r="L17" s="26">
        <v>35</v>
      </c>
      <c r="M17" s="28" t="s">
        <v>39</v>
      </c>
      <c r="N17" s="28"/>
      <c r="O17" s="30" t="s">
        <v>254</v>
      </c>
      <c r="P17" s="26" t="s">
        <v>182</v>
      </c>
    </row>
    <row r="18" spans="1:16" x14ac:dyDescent="0.3">
      <c r="A18" s="21">
        <v>16</v>
      </c>
      <c r="B18" s="25" t="s">
        <v>231</v>
      </c>
      <c r="C18" s="26" t="s">
        <v>232</v>
      </c>
      <c r="D18" s="26" t="s">
        <v>94</v>
      </c>
      <c r="E18" s="26" t="s">
        <v>56</v>
      </c>
      <c r="F18" s="26" t="s">
        <v>20</v>
      </c>
      <c r="G18" s="28">
        <v>41473</v>
      </c>
      <c r="H18" s="28" t="s">
        <v>41</v>
      </c>
      <c r="I18" s="26">
        <v>4</v>
      </c>
      <c r="J18" s="26">
        <v>4</v>
      </c>
      <c r="K18" s="26">
        <v>7</v>
      </c>
      <c r="L18" s="26">
        <v>35</v>
      </c>
      <c r="M18" s="28" t="s">
        <v>39</v>
      </c>
      <c r="N18" s="28"/>
      <c r="O18" s="30" t="s">
        <v>255</v>
      </c>
      <c r="P18" s="26" t="s">
        <v>182</v>
      </c>
    </row>
    <row r="19" spans="1:16" x14ac:dyDescent="0.3">
      <c r="A19" s="21">
        <v>17</v>
      </c>
      <c r="B19" s="25" t="s">
        <v>233</v>
      </c>
      <c r="C19" s="26" t="s">
        <v>234</v>
      </c>
      <c r="D19" s="26" t="s">
        <v>235</v>
      </c>
      <c r="E19" s="26" t="s">
        <v>236</v>
      </c>
      <c r="F19" s="26" t="s">
        <v>16</v>
      </c>
      <c r="G19" s="28">
        <v>41407</v>
      </c>
      <c r="H19" s="28" t="s">
        <v>41</v>
      </c>
      <c r="I19" s="26">
        <v>4</v>
      </c>
      <c r="J19" s="26">
        <v>4</v>
      </c>
      <c r="K19" s="26">
        <v>12</v>
      </c>
      <c r="L19" s="26">
        <v>35</v>
      </c>
      <c r="M19" s="28" t="s">
        <v>39</v>
      </c>
      <c r="N19" s="28"/>
      <c r="O19" s="30" t="s">
        <v>255</v>
      </c>
      <c r="P19" s="26" t="s">
        <v>182</v>
      </c>
    </row>
    <row r="20" spans="1:16" x14ac:dyDescent="0.3">
      <c r="A20" s="21">
        <v>18</v>
      </c>
      <c r="B20" s="25" t="s">
        <v>237</v>
      </c>
      <c r="C20" s="26" t="s">
        <v>238</v>
      </c>
      <c r="D20" s="26" t="s">
        <v>149</v>
      </c>
      <c r="E20" s="26" t="s">
        <v>239</v>
      </c>
      <c r="F20" s="26" t="s">
        <v>16</v>
      </c>
      <c r="G20" s="28">
        <v>41923</v>
      </c>
      <c r="H20" s="28" t="s">
        <v>41</v>
      </c>
      <c r="I20" s="26">
        <v>4</v>
      </c>
      <c r="J20" s="26">
        <v>4</v>
      </c>
      <c r="K20" s="26">
        <v>10</v>
      </c>
      <c r="L20" s="26">
        <v>35</v>
      </c>
      <c r="M20" s="28" t="s">
        <v>39</v>
      </c>
      <c r="N20" s="28"/>
      <c r="O20" s="30" t="s">
        <v>256</v>
      </c>
      <c r="P20" s="26" t="s">
        <v>182</v>
      </c>
    </row>
    <row r="21" spans="1:16" x14ac:dyDescent="0.3">
      <c r="A21" s="21">
        <v>19</v>
      </c>
      <c r="B21" s="25" t="s">
        <v>240</v>
      </c>
      <c r="C21" s="26" t="s">
        <v>241</v>
      </c>
      <c r="D21" s="26" t="s">
        <v>136</v>
      </c>
      <c r="E21" s="26" t="s">
        <v>242</v>
      </c>
      <c r="F21" s="26" t="s">
        <v>16</v>
      </c>
      <c r="G21" s="28" t="s">
        <v>243</v>
      </c>
      <c r="H21" s="28" t="s">
        <v>41</v>
      </c>
      <c r="I21" s="26">
        <v>4</v>
      </c>
      <c r="J21" s="26">
        <v>4</v>
      </c>
      <c r="K21" s="26">
        <v>9</v>
      </c>
      <c r="L21" s="26">
        <v>35</v>
      </c>
      <c r="M21" s="28" t="s">
        <v>39</v>
      </c>
      <c r="N21" s="28"/>
      <c r="O21" s="30" t="s">
        <v>257</v>
      </c>
      <c r="P21" s="26" t="s">
        <v>182</v>
      </c>
    </row>
    <row r="22" spans="1:16" x14ac:dyDescent="0.3">
      <c r="A22" s="21">
        <v>20</v>
      </c>
      <c r="B22" s="25" t="s">
        <v>244</v>
      </c>
      <c r="C22" s="26" t="s">
        <v>245</v>
      </c>
      <c r="D22" s="26" t="s">
        <v>246</v>
      </c>
      <c r="E22" s="26" t="s">
        <v>131</v>
      </c>
      <c r="F22" s="26" t="s">
        <v>20</v>
      </c>
      <c r="G22" s="28">
        <v>41298</v>
      </c>
      <c r="H22" s="28" t="s">
        <v>41</v>
      </c>
      <c r="I22" s="26">
        <v>4</v>
      </c>
      <c r="J22" s="26">
        <v>4</v>
      </c>
      <c r="K22" s="26">
        <v>11</v>
      </c>
      <c r="L22" s="26">
        <v>35</v>
      </c>
      <c r="M22" s="28" t="s">
        <v>39</v>
      </c>
      <c r="N22" s="28"/>
      <c r="O22" s="30" t="s">
        <v>257</v>
      </c>
      <c r="P22" s="26" t="s">
        <v>182</v>
      </c>
    </row>
    <row r="23" spans="1:16" ht="21" customHeight="1" x14ac:dyDescent="0.3">
      <c r="A23" s="21">
        <v>21</v>
      </c>
      <c r="B23" s="25" t="s">
        <v>247</v>
      </c>
      <c r="C23" s="26" t="s">
        <v>248</v>
      </c>
      <c r="D23" s="26" t="s">
        <v>249</v>
      </c>
      <c r="E23" s="26" t="s">
        <v>48</v>
      </c>
      <c r="F23" s="26" t="s">
        <v>20</v>
      </c>
      <c r="G23" s="28">
        <v>41252</v>
      </c>
      <c r="H23" s="28" t="s">
        <v>41</v>
      </c>
      <c r="I23" s="26">
        <v>4</v>
      </c>
      <c r="J23" s="26">
        <v>4</v>
      </c>
      <c r="K23" s="26">
        <v>8</v>
      </c>
      <c r="L23" s="26">
        <v>35</v>
      </c>
      <c r="M23" s="28" t="s">
        <v>39</v>
      </c>
      <c r="N23" s="28"/>
      <c r="O23" s="30" t="s">
        <v>257</v>
      </c>
      <c r="P23" s="26" t="s">
        <v>182</v>
      </c>
    </row>
    <row r="24" spans="1:16" ht="21" customHeight="1" x14ac:dyDescent="0.3">
      <c r="A24" s="20">
        <v>22</v>
      </c>
      <c r="B24" s="32">
        <v>17534206764</v>
      </c>
      <c r="C24" s="33" t="str">
        <f>'[1]Sheet 1'!C7</f>
        <v>Пстыгина</v>
      </c>
      <c r="D24" s="33" t="str">
        <f>'[1]Sheet 1'!D7</f>
        <v>Таисия</v>
      </c>
      <c r="E24" s="22" t="s">
        <v>44</v>
      </c>
      <c r="F24" s="22" t="s">
        <v>20</v>
      </c>
      <c r="G24" s="34">
        <v>41291</v>
      </c>
      <c r="H24" s="33" t="s">
        <v>41</v>
      </c>
      <c r="I24" s="22">
        <v>5</v>
      </c>
      <c r="J24" s="22">
        <v>5</v>
      </c>
      <c r="K24" s="33">
        <v>28</v>
      </c>
      <c r="L24" s="33">
        <v>37</v>
      </c>
      <c r="M24" s="35" t="s">
        <v>17</v>
      </c>
      <c r="N24" s="28"/>
      <c r="O24" s="22" t="s">
        <v>75</v>
      </c>
      <c r="P24" s="22" t="s">
        <v>82</v>
      </c>
    </row>
    <row r="25" spans="1:16" ht="21" customHeight="1" x14ac:dyDescent="0.3">
      <c r="A25" s="7">
        <v>23</v>
      </c>
      <c r="B25" s="36">
        <v>17001022714</v>
      </c>
      <c r="C25" s="37" t="str">
        <f>'[1]Sheet 1'!C8</f>
        <v>Закиров</v>
      </c>
      <c r="D25" s="37" t="str">
        <f>'[1]Sheet 1'!D8</f>
        <v>Айнур</v>
      </c>
      <c r="E25" s="23" t="s">
        <v>45</v>
      </c>
      <c r="F25" s="23" t="s">
        <v>16</v>
      </c>
      <c r="G25" s="38">
        <v>41173</v>
      </c>
      <c r="H25" s="37" t="s">
        <v>41</v>
      </c>
      <c r="I25" s="23">
        <v>5</v>
      </c>
      <c r="J25" s="23">
        <v>5</v>
      </c>
      <c r="K25" s="37">
        <v>29</v>
      </c>
      <c r="L25" s="37">
        <v>37</v>
      </c>
      <c r="M25" s="39" t="s">
        <v>17</v>
      </c>
      <c r="N25" s="28"/>
      <c r="O25" s="23" t="s">
        <v>75</v>
      </c>
      <c r="P25" s="23" t="s">
        <v>82</v>
      </c>
    </row>
    <row r="26" spans="1:16" ht="21" customHeight="1" x14ac:dyDescent="0.3">
      <c r="A26" s="7">
        <v>24</v>
      </c>
      <c r="B26" s="36">
        <v>17019217141</v>
      </c>
      <c r="C26" s="37" t="str">
        <f>'[1]Sheet 1'!C22</f>
        <v>Шакирова</v>
      </c>
      <c r="D26" s="37" t="str">
        <f>'[1]Sheet 1'!D22</f>
        <v>Ралина</v>
      </c>
      <c r="E26" s="23" t="s">
        <v>57</v>
      </c>
      <c r="F26" s="23" t="s">
        <v>20</v>
      </c>
      <c r="G26" s="38">
        <v>40930</v>
      </c>
      <c r="H26" s="37" t="s">
        <v>41</v>
      </c>
      <c r="I26" s="23">
        <v>5</v>
      </c>
      <c r="J26" s="23">
        <v>5</v>
      </c>
      <c r="K26" s="37">
        <v>7</v>
      </c>
      <c r="L26" s="37">
        <v>37</v>
      </c>
      <c r="M26" s="39" t="s">
        <v>39</v>
      </c>
      <c r="N26" s="28"/>
      <c r="O26" s="23" t="s">
        <v>78</v>
      </c>
      <c r="P26" s="23" t="s">
        <v>82</v>
      </c>
    </row>
    <row r="27" spans="1:16" ht="21" customHeight="1" x14ac:dyDescent="0.3">
      <c r="A27" s="7">
        <v>25</v>
      </c>
      <c r="B27" s="40">
        <v>17466554909</v>
      </c>
      <c r="C27" s="37" t="str">
        <f>'[1]Sheet 1'!C23</f>
        <v>Шлычков</v>
      </c>
      <c r="D27" s="37" t="str">
        <f>'[1]Sheet 1'!D23</f>
        <v>Валерий</v>
      </c>
      <c r="E27" s="23" t="s">
        <v>58</v>
      </c>
      <c r="F27" s="23" t="s">
        <v>16</v>
      </c>
      <c r="G27" s="38">
        <f>[2]Лист1!$D$42</f>
        <v>41233</v>
      </c>
      <c r="H27" s="37" t="s">
        <v>41</v>
      </c>
      <c r="I27" s="23">
        <v>5</v>
      </c>
      <c r="J27" s="23">
        <v>5</v>
      </c>
      <c r="K27" s="37">
        <v>25</v>
      </c>
      <c r="L27" s="37">
        <v>37</v>
      </c>
      <c r="M27" s="39" t="s">
        <v>17</v>
      </c>
      <c r="N27" s="28"/>
      <c r="O27" s="23" t="s">
        <v>78</v>
      </c>
      <c r="P27" s="23" t="s">
        <v>82</v>
      </c>
    </row>
    <row r="28" spans="1:16" ht="21" customHeight="1" x14ac:dyDescent="0.3">
      <c r="A28" s="7">
        <v>26</v>
      </c>
      <c r="B28" s="41" t="s">
        <v>169</v>
      </c>
      <c r="C28" s="37" t="s">
        <v>138</v>
      </c>
      <c r="D28" s="37" t="s">
        <v>139</v>
      </c>
      <c r="E28" s="23" t="s">
        <v>258</v>
      </c>
      <c r="F28" s="23" t="s">
        <v>16</v>
      </c>
      <c r="G28" s="42">
        <v>41012</v>
      </c>
      <c r="H28" s="37" t="s">
        <v>41</v>
      </c>
      <c r="I28" s="23">
        <v>5</v>
      </c>
      <c r="J28" s="23">
        <v>5</v>
      </c>
      <c r="K28" s="37">
        <v>29</v>
      </c>
      <c r="L28" s="37">
        <v>37</v>
      </c>
      <c r="M28" s="39" t="s">
        <v>17</v>
      </c>
      <c r="N28" s="28"/>
      <c r="O28" s="23" t="s">
        <v>141</v>
      </c>
      <c r="P28" s="23" t="s">
        <v>82</v>
      </c>
    </row>
    <row r="29" spans="1:16" ht="21" customHeight="1" x14ac:dyDescent="0.3">
      <c r="A29" s="7">
        <v>27</v>
      </c>
      <c r="B29" s="41" t="s">
        <v>170</v>
      </c>
      <c r="C29" s="37" t="str">
        <f>'[1]Sheet 1'!C31</f>
        <v>Файзрахманов</v>
      </c>
      <c r="D29" s="37" t="str">
        <f>'[1]Sheet 1'!D31</f>
        <v xml:space="preserve">Даниил </v>
      </c>
      <c r="E29" s="23" t="s">
        <v>62</v>
      </c>
      <c r="F29" s="23" t="s">
        <v>16</v>
      </c>
      <c r="G29" s="38">
        <f>[3]Лист1!$D$29</f>
        <v>40906</v>
      </c>
      <c r="H29" s="37" t="s">
        <v>41</v>
      </c>
      <c r="I29" s="23">
        <v>5</v>
      </c>
      <c r="J29" s="23">
        <v>5</v>
      </c>
      <c r="K29" s="37">
        <v>7</v>
      </c>
      <c r="L29" s="37">
        <v>37</v>
      </c>
      <c r="M29" s="39" t="s">
        <v>39</v>
      </c>
      <c r="N29" s="28"/>
      <c r="O29" s="23" t="s">
        <v>79</v>
      </c>
      <c r="P29" s="23" t="s">
        <v>82</v>
      </c>
    </row>
    <row r="30" spans="1:16" ht="21" customHeight="1" x14ac:dyDescent="0.3">
      <c r="A30" s="7">
        <v>28</v>
      </c>
      <c r="B30" s="36">
        <v>18842654614</v>
      </c>
      <c r="C30" s="37" t="s">
        <v>83</v>
      </c>
      <c r="D30" s="37" t="s">
        <v>84</v>
      </c>
      <c r="E30" s="23" t="s">
        <v>85</v>
      </c>
      <c r="F30" s="23" t="s">
        <v>16</v>
      </c>
      <c r="G30" s="38">
        <v>40906</v>
      </c>
      <c r="H30" s="37" t="s">
        <v>41</v>
      </c>
      <c r="I30" s="23">
        <v>5</v>
      </c>
      <c r="J30" s="23">
        <v>5</v>
      </c>
      <c r="K30" s="37">
        <v>12</v>
      </c>
      <c r="L30" s="37">
        <v>37</v>
      </c>
      <c r="M30" s="39" t="s">
        <v>39</v>
      </c>
      <c r="N30" s="28"/>
      <c r="O30" s="23" t="s">
        <v>81</v>
      </c>
      <c r="P30" s="23" t="s">
        <v>82</v>
      </c>
    </row>
    <row r="31" spans="1:16" ht="21" customHeight="1" x14ac:dyDescent="0.3">
      <c r="A31" s="7">
        <v>29</v>
      </c>
      <c r="B31" s="36">
        <v>17064051037</v>
      </c>
      <c r="C31" s="37" t="s">
        <v>86</v>
      </c>
      <c r="D31" s="37" t="s">
        <v>87</v>
      </c>
      <c r="E31" s="23" t="s">
        <v>88</v>
      </c>
      <c r="F31" s="23" t="s">
        <v>20</v>
      </c>
      <c r="G31" s="38">
        <v>40940</v>
      </c>
      <c r="H31" s="37" t="s">
        <v>41</v>
      </c>
      <c r="I31" s="23">
        <v>5</v>
      </c>
      <c r="J31" s="23">
        <v>5</v>
      </c>
      <c r="K31" s="37">
        <v>25</v>
      </c>
      <c r="L31" s="37">
        <v>37</v>
      </c>
      <c r="M31" s="39" t="s">
        <v>17</v>
      </c>
      <c r="N31" s="28"/>
      <c r="O31" s="23" t="s">
        <v>81</v>
      </c>
      <c r="P31" s="23" t="s">
        <v>82</v>
      </c>
    </row>
    <row r="32" spans="1:16" ht="21" customHeight="1" x14ac:dyDescent="0.3">
      <c r="A32" s="7">
        <v>30</v>
      </c>
      <c r="B32" s="43">
        <v>17164294070</v>
      </c>
      <c r="C32" s="37" t="s">
        <v>89</v>
      </c>
      <c r="D32" s="37" t="s">
        <v>87</v>
      </c>
      <c r="E32" s="23" t="s">
        <v>65</v>
      </c>
      <c r="F32" s="23" t="s">
        <v>20</v>
      </c>
      <c r="G32" s="38">
        <v>41012</v>
      </c>
      <c r="H32" s="37" t="s">
        <v>41</v>
      </c>
      <c r="I32" s="23">
        <v>5</v>
      </c>
      <c r="J32" s="23">
        <v>5</v>
      </c>
      <c r="K32" s="37">
        <v>9</v>
      </c>
      <c r="L32" s="37">
        <v>37</v>
      </c>
      <c r="M32" s="39" t="s">
        <v>39</v>
      </c>
      <c r="N32" s="28"/>
      <c r="O32" s="23" t="s">
        <v>81</v>
      </c>
      <c r="P32" s="23" t="s">
        <v>82</v>
      </c>
    </row>
    <row r="33" spans="1:16" ht="21" customHeight="1" x14ac:dyDescent="0.3">
      <c r="A33" s="7">
        <v>32</v>
      </c>
      <c r="B33" s="37">
        <v>16967082219</v>
      </c>
      <c r="C33" s="37" t="s">
        <v>122</v>
      </c>
      <c r="D33" s="37" t="s">
        <v>123</v>
      </c>
      <c r="E33" s="37" t="s">
        <v>124</v>
      </c>
      <c r="F33" s="37" t="s">
        <v>20</v>
      </c>
      <c r="G33" s="39">
        <f>[4]Лист1!$D$12</f>
        <v>40882</v>
      </c>
      <c r="H33" s="39" t="s">
        <v>41</v>
      </c>
      <c r="I33" s="37">
        <v>5</v>
      </c>
      <c r="J33" s="37">
        <v>5</v>
      </c>
      <c r="K33" s="37">
        <v>14.5</v>
      </c>
      <c r="L33" s="37">
        <v>37</v>
      </c>
      <c r="M33" s="39" t="s">
        <v>39</v>
      </c>
      <c r="N33" s="28"/>
      <c r="O33" s="37" t="s">
        <v>125</v>
      </c>
      <c r="P33" s="37" t="s">
        <v>82</v>
      </c>
    </row>
    <row r="34" spans="1:16" ht="21" customHeight="1" x14ac:dyDescent="0.3">
      <c r="A34" s="7">
        <v>34</v>
      </c>
      <c r="B34" s="37">
        <v>17145126648</v>
      </c>
      <c r="C34" s="37" t="s">
        <v>126</v>
      </c>
      <c r="D34" s="37" t="s">
        <v>127</v>
      </c>
      <c r="E34" s="37" t="s">
        <v>128</v>
      </c>
      <c r="F34" s="37" t="s">
        <v>20</v>
      </c>
      <c r="G34" s="39">
        <f>[4]Лист1!$D$32</f>
        <v>40997</v>
      </c>
      <c r="H34" s="39" t="s">
        <v>41</v>
      </c>
      <c r="I34" s="37">
        <v>5</v>
      </c>
      <c r="J34" s="37">
        <v>5</v>
      </c>
      <c r="K34" s="37">
        <v>35</v>
      </c>
      <c r="L34" s="37">
        <v>37</v>
      </c>
      <c r="M34" s="39" t="s">
        <v>40</v>
      </c>
      <c r="N34" s="28"/>
      <c r="O34" s="37" t="s">
        <v>125</v>
      </c>
      <c r="P34" s="37" t="s">
        <v>82</v>
      </c>
    </row>
    <row r="35" spans="1:16" ht="21" customHeight="1" x14ac:dyDescent="0.3">
      <c r="A35" s="7">
        <v>35</v>
      </c>
      <c r="B35" s="36">
        <v>17287098205</v>
      </c>
      <c r="C35" s="36" t="s">
        <v>129</v>
      </c>
      <c r="D35" s="36" t="s">
        <v>130</v>
      </c>
      <c r="E35" s="36" t="s">
        <v>131</v>
      </c>
      <c r="F35" s="37" t="s">
        <v>20</v>
      </c>
      <c r="G35" s="38">
        <v>41095</v>
      </c>
      <c r="H35" s="39" t="s">
        <v>41</v>
      </c>
      <c r="I35" s="37">
        <v>5</v>
      </c>
      <c r="J35" s="37">
        <v>5</v>
      </c>
      <c r="K35" s="37">
        <v>15.5</v>
      </c>
      <c r="L35" s="37">
        <v>37</v>
      </c>
      <c r="M35" s="39" t="s">
        <v>39</v>
      </c>
      <c r="N35" s="28"/>
      <c r="O35" s="37" t="s">
        <v>141</v>
      </c>
      <c r="P35" s="37" t="s">
        <v>82</v>
      </c>
    </row>
    <row r="36" spans="1:16" ht="21" customHeight="1" x14ac:dyDescent="0.3">
      <c r="A36" s="7">
        <v>36</v>
      </c>
      <c r="B36" s="36">
        <v>17030221402</v>
      </c>
      <c r="C36" s="36" t="s">
        <v>132</v>
      </c>
      <c r="D36" s="36" t="s">
        <v>133</v>
      </c>
      <c r="E36" s="36" t="s">
        <v>134</v>
      </c>
      <c r="F36" s="37" t="s">
        <v>16</v>
      </c>
      <c r="G36" s="38">
        <v>40931</v>
      </c>
      <c r="H36" s="39" t="s">
        <v>41</v>
      </c>
      <c r="I36" s="37">
        <v>5</v>
      </c>
      <c r="J36" s="37">
        <v>5</v>
      </c>
      <c r="K36" s="37">
        <v>7.5</v>
      </c>
      <c r="L36" s="37">
        <v>37</v>
      </c>
      <c r="M36" s="39" t="s">
        <v>39</v>
      </c>
      <c r="N36" s="28"/>
      <c r="O36" s="37" t="s">
        <v>141</v>
      </c>
      <c r="P36" s="37" t="s">
        <v>82</v>
      </c>
    </row>
    <row r="37" spans="1:16" ht="21" customHeight="1" x14ac:dyDescent="0.3">
      <c r="A37" s="7">
        <v>37</v>
      </c>
      <c r="B37" s="36">
        <v>16977425027</v>
      </c>
      <c r="C37" s="36" t="s">
        <v>135</v>
      </c>
      <c r="D37" s="36" t="s">
        <v>136</v>
      </c>
      <c r="E37" s="36" t="s">
        <v>137</v>
      </c>
      <c r="F37" s="37" t="s">
        <v>16</v>
      </c>
      <c r="G37" s="38">
        <v>40912</v>
      </c>
      <c r="H37" s="39" t="s">
        <v>41</v>
      </c>
      <c r="I37" s="37">
        <v>5</v>
      </c>
      <c r="J37" s="37">
        <v>5</v>
      </c>
      <c r="K37" s="37">
        <v>15</v>
      </c>
      <c r="L37" s="37">
        <v>37</v>
      </c>
      <c r="M37" s="39" t="s">
        <v>39</v>
      </c>
      <c r="N37" s="28"/>
      <c r="O37" s="37" t="s">
        <v>141</v>
      </c>
      <c r="P37" s="37" t="s">
        <v>82</v>
      </c>
    </row>
    <row r="38" spans="1:16" ht="21" customHeight="1" x14ac:dyDescent="0.3">
      <c r="A38" s="18">
        <v>38</v>
      </c>
      <c r="B38" s="26">
        <v>17404951267</v>
      </c>
      <c r="C38" s="30" t="s">
        <v>148</v>
      </c>
      <c r="D38" s="30" t="s">
        <v>149</v>
      </c>
      <c r="E38" s="30" t="s">
        <v>163</v>
      </c>
      <c r="F38" s="26" t="s">
        <v>16</v>
      </c>
      <c r="G38" s="44">
        <f>[3]Лист1!$D$4</f>
        <v>41191</v>
      </c>
      <c r="H38" s="28" t="s">
        <v>41</v>
      </c>
      <c r="I38" s="26">
        <v>5</v>
      </c>
      <c r="J38" s="26">
        <v>5</v>
      </c>
      <c r="K38" s="26">
        <v>5</v>
      </c>
      <c r="L38" s="37">
        <v>37</v>
      </c>
      <c r="M38" s="28" t="s">
        <v>39</v>
      </c>
      <c r="N38" s="28"/>
      <c r="O38" s="26" t="s">
        <v>79</v>
      </c>
      <c r="P38" s="26" t="s">
        <v>82</v>
      </c>
    </row>
    <row r="39" spans="1:16" ht="21" customHeight="1" x14ac:dyDescent="0.3">
      <c r="A39" s="18">
        <v>39</v>
      </c>
      <c r="B39" s="26">
        <v>17340552452</v>
      </c>
      <c r="C39" s="30" t="s">
        <v>150</v>
      </c>
      <c r="D39" s="30" t="s">
        <v>164</v>
      </c>
      <c r="E39" s="30" t="s">
        <v>116</v>
      </c>
      <c r="F39" s="26" t="s">
        <v>16</v>
      </c>
      <c r="G39" s="44">
        <f>[3]Лист1!$D$18</f>
        <v>41143</v>
      </c>
      <c r="H39" s="28" t="s">
        <v>41</v>
      </c>
      <c r="I39" s="26">
        <v>5</v>
      </c>
      <c r="J39" s="26">
        <v>5</v>
      </c>
      <c r="K39" s="26">
        <v>6</v>
      </c>
      <c r="L39" s="37">
        <v>37</v>
      </c>
      <c r="M39" s="28" t="s">
        <v>39</v>
      </c>
      <c r="N39" s="28"/>
      <c r="O39" s="26" t="s">
        <v>79</v>
      </c>
      <c r="P39" s="26" t="s">
        <v>82</v>
      </c>
    </row>
    <row r="40" spans="1:16" ht="21" customHeight="1" x14ac:dyDescent="0.3">
      <c r="A40" s="18">
        <v>40</v>
      </c>
      <c r="B40" s="26">
        <v>17061228035</v>
      </c>
      <c r="C40" s="30" t="s">
        <v>151</v>
      </c>
      <c r="D40" s="30" t="s">
        <v>152</v>
      </c>
      <c r="E40" s="30" t="s">
        <v>51</v>
      </c>
      <c r="F40" s="26" t="s">
        <v>20</v>
      </c>
      <c r="G40" s="44">
        <f>[5]Лист1!$D$10</f>
        <v>40940</v>
      </c>
      <c r="H40" s="28" t="s">
        <v>41</v>
      </c>
      <c r="I40" s="26">
        <v>5</v>
      </c>
      <c r="J40" s="26">
        <v>5</v>
      </c>
      <c r="K40" s="26">
        <v>15.5</v>
      </c>
      <c r="L40" s="37">
        <v>37</v>
      </c>
      <c r="M40" s="28" t="s">
        <v>39</v>
      </c>
      <c r="N40" s="28"/>
      <c r="O40" s="26" t="s">
        <v>79</v>
      </c>
      <c r="P40" s="26" t="s">
        <v>82</v>
      </c>
    </row>
    <row r="41" spans="1:16" ht="21" customHeight="1" x14ac:dyDescent="0.3">
      <c r="A41" s="18">
        <v>41</v>
      </c>
      <c r="B41" s="26">
        <v>17428717695</v>
      </c>
      <c r="C41" s="30" t="s">
        <v>153</v>
      </c>
      <c r="D41" s="30" t="s">
        <v>154</v>
      </c>
      <c r="E41" s="30" t="s">
        <v>165</v>
      </c>
      <c r="F41" s="26" t="s">
        <v>20</v>
      </c>
      <c r="G41" s="44">
        <f>[5]Лист1!$D$14</f>
        <v>41210</v>
      </c>
      <c r="H41" s="28" t="s">
        <v>41</v>
      </c>
      <c r="I41" s="26">
        <v>5</v>
      </c>
      <c r="J41" s="26">
        <v>5</v>
      </c>
      <c r="K41" s="26">
        <v>26</v>
      </c>
      <c r="L41" s="37">
        <v>37</v>
      </c>
      <c r="M41" s="28" t="s">
        <v>17</v>
      </c>
      <c r="N41" s="28"/>
      <c r="O41" s="26" t="s">
        <v>79</v>
      </c>
      <c r="P41" s="26" t="s">
        <v>82</v>
      </c>
    </row>
    <row r="42" spans="1:16" ht="21" customHeight="1" x14ac:dyDescent="0.3">
      <c r="A42" s="7">
        <v>42</v>
      </c>
      <c r="B42" s="36">
        <v>17264295577</v>
      </c>
      <c r="C42" s="36" t="s">
        <v>138</v>
      </c>
      <c r="D42" s="36" t="s">
        <v>139</v>
      </c>
      <c r="E42" s="36" t="s">
        <v>140</v>
      </c>
      <c r="F42" s="37" t="s">
        <v>16</v>
      </c>
      <c r="G42" s="38">
        <v>41012</v>
      </c>
      <c r="H42" s="39" t="s">
        <v>41</v>
      </c>
      <c r="I42" s="37">
        <v>5</v>
      </c>
      <c r="J42" s="37">
        <v>5</v>
      </c>
      <c r="K42" s="37">
        <v>29</v>
      </c>
      <c r="L42" s="37">
        <v>37</v>
      </c>
      <c r="M42" s="39" t="s">
        <v>17</v>
      </c>
      <c r="N42" s="28"/>
      <c r="O42" s="37" t="s">
        <v>141</v>
      </c>
      <c r="P42" s="37" t="s">
        <v>82</v>
      </c>
    </row>
    <row r="43" spans="1:16" ht="21" customHeight="1" x14ac:dyDescent="0.3">
      <c r="A43" s="18">
        <v>43</v>
      </c>
      <c r="B43" s="26">
        <v>17292715790</v>
      </c>
      <c r="C43" s="30" t="s">
        <v>156</v>
      </c>
      <c r="D43" s="30" t="s">
        <v>157</v>
      </c>
      <c r="E43" s="30" t="s">
        <v>166</v>
      </c>
      <c r="F43" s="26" t="s">
        <v>16</v>
      </c>
      <c r="G43" s="44">
        <f>[5]Лист1!D31</f>
        <v>41107</v>
      </c>
      <c r="H43" s="28" t="s">
        <v>41</v>
      </c>
      <c r="I43" s="26">
        <v>5</v>
      </c>
      <c r="J43" s="26">
        <v>5</v>
      </c>
      <c r="K43" s="26">
        <v>14.5</v>
      </c>
      <c r="L43" s="37">
        <v>37</v>
      </c>
      <c r="M43" s="28" t="s">
        <v>39</v>
      </c>
      <c r="N43" s="28"/>
      <c r="O43" s="26" t="s">
        <v>79</v>
      </c>
      <c r="P43" s="26" t="s">
        <v>82</v>
      </c>
    </row>
    <row r="44" spans="1:16" ht="21" customHeight="1" x14ac:dyDescent="0.3">
      <c r="A44" s="18">
        <v>44</v>
      </c>
      <c r="B44" s="26">
        <v>17284890004</v>
      </c>
      <c r="C44" s="30" t="s">
        <v>158</v>
      </c>
      <c r="D44" s="30" t="s">
        <v>159</v>
      </c>
      <c r="E44" s="30" t="s">
        <v>167</v>
      </c>
      <c r="F44" s="26" t="s">
        <v>16</v>
      </c>
      <c r="G44" s="44">
        <f>[5]Лист1!D32</f>
        <v>41099</v>
      </c>
      <c r="H44" s="28" t="s">
        <v>41</v>
      </c>
      <c r="I44" s="26">
        <v>5</v>
      </c>
      <c r="J44" s="26">
        <v>5</v>
      </c>
      <c r="K44" s="26">
        <v>9.5</v>
      </c>
      <c r="L44" s="37">
        <v>37</v>
      </c>
      <c r="M44" s="28" t="s">
        <v>39</v>
      </c>
      <c r="N44" s="28"/>
      <c r="O44" s="26" t="s">
        <v>79</v>
      </c>
      <c r="P44" s="26" t="s">
        <v>82</v>
      </c>
    </row>
    <row r="45" spans="1:16" ht="21" customHeight="1" x14ac:dyDescent="0.3">
      <c r="A45" s="18">
        <v>45</v>
      </c>
      <c r="B45" s="26">
        <v>17496057812</v>
      </c>
      <c r="C45" s="30" t="s">
        <v>155</v>
      </c>
      <c r="D45" s="30" t="s">
        <v>102</v>
      </c>
      <c r="E45" s="30" t="s">
        <v>168</v>
      </c>
      <c r="F45" s="26" t="s">
        <v>16</v>
      </c>
      <c r="G45" s="44">
        <f>[5]Лист1!$D$26</f>
        <v>41250</v>
      </c>
      <c r="H45" s="28" t="s">
        <v>41</v>
      </c>
      <c r="I45" s="26">
        <v>5</v>
      </c>
      <c r="J45" s="26">
        <v>5</v>
      </c>
      <c r="K45" s="26">
        <v>14.5</v>
      </c>
      <c r="L45" s="37">
        <v>37</v>
      </c>
      <c r="M45" s="28" t="s">
        <v>39</v>
      </c>
      <c r="N45" s="28"/>
      <c r="O45" s="26" t="s">
        <v>79</v>
      </c>
      <c r="P45" s="26" t="s">
        <v>82</v>
      </c>
    </row>
    <row r="46" spans="1:16" ht="21" customHeight="1" x14ac:dyDescent="0.3">
      <c r="A46" s="7">
        <v>47</v>
      </c>
      <c r="B46" s="36">
        <v>18016254140</v>
      </c>
      <c r="C46" s="37" t="str">
        <f>'[1]Sheet 1'!C12</f>
        <v>Попонина</v>
      </c>
      <c r="D46" s="37" t="str">
        <f>'[1]Sheet 1'!D12</f>
        <v>Арина</v>
      </c>
      <c r="E46" s="23" t="s">
        <v>48</v>
      </c>
      <c r="F46" s="23" t="s">
        <v>20</v>
      </c>
      <c r="G46" s="38">
        <v>40731</v>
      </c>
      <c r="H46" s="37" t="s">
        <v>41</v>
      </c>
      <c r="I46" s="23">
        <v>6</v>
      </c>
      <c r="J46" s="23">
        <v>6</v>
      </c>
      <c r="K46" s="37">
        <v>9.5</v>
      </c>
      <c r="L46" s="37">
        <v>37</v>
      </c>
      <c r="M46" s="39" t="s">
        <v>39</v>
      </c>
      <c r="N46" s="28"/>
      <c r="O46" s="23" t="s">
        <v>75</v>
      </c>
      <c r="P46" s="23" t="s">
        <v>82</v>
      </c>
    </row>
    <row r="47" spans="1:16" ht="21" customHeight="1" x14ac:dyDescent="0.3">
      <c r="A47" s="7">
        <v>48</v>
      </c>
      <c r="B47" s="41" t="s">
        <v>173</v>
      </c>
      <c r="C47" s="37" t="str">
        <f>'[1]Sheet 1'!C15</f>
        <v xml:space="preserve">Лучкина </v>
      </c>
      <c r="D47" s="37" t="str">
        <f>'[1]Sheet 1'!D15</f>
        <v>Алиса</v>
      </c>
      <c r="E47" s="23" t="s">
        <v>51</v>
      </c>
      <c r="F47" s="23" t="s">
        <v>20</v>
      </c>
      <c r="G47" s="38">
        <v>40803</v>
      </c>
      <c r="H47" s="37" t="s">
        <v>41</v>
      </c>
      <c r="I47" s="23">
        <v>6</v>
      </c>
      <c r="J47" s="23">
        <v>6</v>
      </c>
      <c r="K47" s="37">
        <v>32</v>
      </c>
      <c r="L47" s="37">
        <v>37</v>
      </c>
      <c r="M47" s="39" t="s">
        <v>17</v>
      </c>
      <c r="N47" s="39" t="s">
        <v>18</v>
      </c>
      <c r="O47" s="23" t="s">
        <v>76</v>
      </c>
      <c r="P47" s="23" t="s">
        <v>82</v>
      </c>
    </row>
    <row r="48" spans="1:16" ht="21" customHeight="1" x14ac:dyDescent="0.3">
      <c r="A48" s="7">
        <v>49</v>
      </c>
      <c r="B48" s="37">
        <v>16726809602</v>
      </c>
      <c r="C48" s="37" t="str">
        <f>'[1]Sheet 1'!C18</f>
        <v>Голованов</v>
      </c>
      <c r="D48" s="37" t="str">
        <f>'[1]Sheet 1'!D18</f>
        <v>Федор</v>
      </c>
      <c r="E48" s="23" t="s">
        <v>53</v>
      </c>
      <c r="F48" s="23" t="s">
        <v>16</v>
      </c>
      <c r="G48" s="38">
        <v>40564</v>
      </c>
      <c r="H48" s="37" t="s">
        <v>41</v>
      </c>
      <c r="I48" s="23">
        <v>6</v>
      </c>
      <c r="J48" s="23">
        <v>6</v>
      </c>
      <c r="K48" s="37">
        <v>12.5</v>
      </c>
      <c r="L48" s="37">
        <v>37</v>
      </c>
      <c r="M48" s="39" t="s">
        <v>39</v>
      </c>
      <c r="N48" s="28"/>
      <c r="O48" s="23" t="s">
        <v>76</v>
      </c>
      <c r="P48" s="23" t="s">
        <v>82</v>
      </c>
    </row>
    <row r="49" spans="1:16" ht="21" customHeight="1" x14ac:dyDescent="0.3">
      <c r="A49" s="7">
        <v>50</v>
      </c>
      <c r="B49" s="37">
        <v>16726809602</v>
      </c>
      <c r="C49" s="37" t="str">
        <f>'[1]Sheet 1'!C32</f>
        <v>Семёнов</v>
      </c>
      <c r="D49" s="37" t="str">
        <f>'[1]Sheet 1'!D32</f>
        <v>Андрей</v>
      </c>
      <c r="E49" s="23" t="s">
        <v>42</v>
      </c>
      <c r="F49" s="23" t="s">
        <v>16</v>
      </c>
      <c r="G49" s="38">
        <f>[6]Лист1!$D$25</f>
        <v>40472</v>
      </c>
      <c r="H49" s="37" t="s">
        <v>41</v>
      </c>
      <c r="I49" s="23">
        <v>6</v>
      </c>
      <c r="J49" s="23">
        <v>6</v>
      </c>
      <c r="K49" s="37">
        <v>13</v>
      </c>
      <c r="L49" s="37">
        <v>37</v>
      </c>
      <c r="M49" s="39" t="s">
        <v>39</v>
      </c>
      <c r="N49" s="28"/>
      <c r="O49" s="23" t="s">
        <v>80</v>
      </c>
      <c r="P49" s="23" t="s">
        <v>82</v>
      </c>
    </row>
    <row r="50" spans="1:16" ht="21" customHeight="1" x14ac:dyDescent="0.3">
      <c r="A50" s="7">
        <v>51</v>
      </c>
      <c r="B50" s="37">
        <v>17072825872</v>
      </c>
      <c r="C50" s="37" t="str">
        <f>'[1]Sheet 1'!C33</f>
        <v>Галиуллин</v>
      </c>
      <c r="D50" s="37" t="str">
        <f>'[1]Sheet 1'!D33</f>
        <v xml:space="preserve">Камиль </v>
      </c>
      <c r="E50" s="23" t="s">
        <v>63</v>
      </c>
      <c r="F50" s="23" t="s">
        <v>16</v>
      </c>
      <c r="G50" s="38">
        <f>[6]Лист1!$D$13</f>
        <v>40944</v>
      </c>
      <c r="H50" s="37" t="s">
        <v>41</v>
      </c>
      <c r="I50" s="23">
        <v>6</v>
      </c>
      <c r="J50" s="23">
        <v>6</v>
      </c>
      <c r="K50" s="37">
        <v>13</v>
      </c>
      <c r="L50" s="37">
        <v>37</v>
      </c>
      <c r="M50" s="39" t="s">
        <v>39</v>
      </c>
      <c r="N50" s="28"/>
      <c r="O50" s="23" t="s">
        <v>80</v>
      </c>
      <c r="P50" s="23" t="s">
        <v>82</v>
      </c>
    </row>
    <row r="51" spans="1:16" ht="21" customHeight="1" x14ac:dyDescent="0.3">
      <c r="A51" s="7">
        <v>52</v>
      </c>
      <c r="B51" s="41" t="s">
        <v>174</v>
      </c>
      <c r="C51" s="37" t="str">
        <f>'[1]Sheet 1'!C48</f>
        <v xml:space="preserve">Байкеева </v>
      </c>
      <c r="D51" s="37" t="str">
        <f>'[1]Sheet 1'!D48</f>
        <v>Камиля</v>
      </c>
      <c r="E51" s="23" t="s">
        <v>59</v>
      </c>
      <c r="F51" s="23" t="s">
        <v>20</v>
      </c>
      <c r="G51" s="38">
        <f>[7]Лист1!$C$8</f>
        <v>40886</v>
      </c>
      <c r="H51" s="37" t="s">
        <v>41</v>
      </c>
      <c r="I51" s="23">
        <v>6</v>
      </c>
      <c r="J51" s="23">
        <v>6</v>
      </c>
      <c r="K51" s="37">
        <v>34</v>
      </c>
      <c r="L51" s="37">
        <v>37</v>
      </c>
      <c r="M51" s="39" t="s">
        <v>40</v>
      </c>
      <c r="N51" s="39" t="s">
        <v>18</v>
      </c>
      <c r="O51" s="23" t="s">
        <v>81</v>
      </c>
      <c r="P51" s="23" t="s">
        <v>82</v>
      </c>
    </row>
    <row r="52" spans="1:16" ht="21" customHeight="1" x14ac:dyDescent="0.3">
      <c r="A52" s="7">
        <v>53</v>
      </c>
      <c r="B52" s="36">
        <v>16641974799</v>
      </c>
      <c r="C52" s="36" t="s">
        <v>90</v>
      </c>
      <c r="D52" s="37" t="s">
        <v>91</v>
      </c>
      <c r="E52" s="23" t="s">
        <v>92</v>
      </c>
      <c r="F52" s="37" t="s">
        <v>20</v>
      </c>
      <c r="G52" s="38">
        <v>40685</v>
      </c>
      <c r="H52" s="37" t="s">
        <v>41</v>
      </c>
      <c r="I52" s="23">
        <v>6</v>
      </c>
      <c r="J52" s="23">
        <v>6</v>
      </c>
      <c r="K52" s="37">
        <v>18</v>
      </c>
      <c r="L52" s="37">
        <v>37</v>
      </c>
      <c r="M52" s="39" t="s">
        <v>39</v>
      </c>
      <c r="N52" s="28"/>
      <c r="O52" s="23" t="s">
        <v>81</v>
      </c>
      <c r="P52" s="23" t="s">
        <v>82</v>
      </c>
    </row>
    <row r="53" spans="1:16" ht="21" customHeight="1" x14ac:dyDescent="0.3">
      <c r="A53" s="7">
        <v>54</v>
      </c>
      <c r="B53" s="36">
        <v>17554766309</v>
      </c>
      <c r="C53" s="36" t="s">
        <v>142</v>
      </c>
      <c r="D53" s="36" t="s">
        <v>143</v>
      </c>
      <c r="E53" s="36" t="s">
        <v>73</v>
      </c>
      <c r="F53" s="37" t="s">
        <v>20</v>
      </c>
      <c r="G53" s="38">
        <v>40576</v>
      </c>
      <c r="H53" s="39" t="s">
        <v>41</v>
      </c>
      <c r="I53" s="37">
        <v>6</v>
      </c>
      <c r="J53" s="37">
        <v>6</v>
      </c>
      <c r="K53" s="37">
        <v>19</v>
      </c>
      <c r="L53" s="37">
        <v>37</v>
      </c>
      <c r="M53" s="39" t="s">
        <v>17</v>
      </c>
      <c r="N53" s="28"/>
      <c r="O53" s="37" t="s">
        <v>141</v>
      </c>
      <c r="P53" s="37" t="s">
        <v>82</v>
      </c>
    </row>
    <row r="54" spans="1:16" ht="21" customHeight="1" x14ac:dyDescent="0.3">
      <c r="A54" s="6">
        <v>56</v>
      </c>
      <c r="B54" s="36">
        <v>17358183998</v>
      </c>
      <c r="C54" s="37" t="str">
        <f>'[1]Sheet 1'!C4</f>
        <v>Ситулин</v>
      </c>
      <c r="D54" s="37" t="str">
        <f>'[1]Sheet 1'!D4</f>
        <v>Кирилл</v>
      </c>
      <c r="E54" s="23" t="s">
        <v>42</v>
      </c>
      <c r="F54" s="23" t="s">
        <v>16</v>
      </c>
      <c r="G54" s="38">
        <v>40229</v>
      </c>
      <c r="H54" s="37" t="s">
        <v>41</v>
      </c>
      <c r="I54" s="23">
        <v>7</v>
      </c>
      <c r="J54" s="23">
        <v>7</v>
      </c>
      <c r="K54" s="37">
        <v>37</v>
      </c>
      <c r="L54" s="37">
        <v>43</v>
      </c>
      <c r="M54" s="39" t="s">
        <v>17</v>
      </c>
      <c r="N54" s="28"/>
      <c r="O54" s="23" t="s">
        <v>75</v>
      </c>
      <c r="P54" s="23" t="s">
        <v>82</v>
      </c>
    </row>
    <row r="55" spans="1:16" ht="21" customHeight="1" x14ac:dyDescent="0.3">
      <c r="A55" s="7">
        <v>57</v>
      </c>
      <c r="B55" s="36">
        <v>16205763249</v>
      </c>
      <c r="C55" s="37" t="str">
        <f>'[1]Sheet 1'!C5</f>
        <v>Хуснутдинова</v>
      </c>
      <c r="D55" s="37" t="str">
        <f>'[1]Sheet 1'!D5</f>
        <v>Алина</v>
      </c>
      <c r="E55" s="23" t="s">
        <v>43</v>
      </c>
      <c r="F55" s="23" t="s">
        <v>20</v>
      </c>
      <c r="G55" s="38">
        <v>40420</v>
      </c>
      <c r="H55" s="37" t="s">
        <v>41</v>
      </c>
      <c r="I55" s="23">
        <v>7</v>
      </c>
      <c r="J55" s="23">
        <v>7</v>
      </c>
      <c r="K55" s="37">
        <v>37</v>
      </c>
      <c r="L55" s="37">
        <v>43</v>
      </c>
      <c r="M55" s="39" t="s">
        <v>17</v>
      </c>
      <c r="N55" s="28"/>
      <c r="O55" s="23" t="s">
        <v>75</v>
      </c>
      <c r="P55" s="23" t="s">
        <v>82</v>
      </c>
    </row>
    <row r="56" spans="1:16" ht="21" customHeight="1" x14ac:dyDescent="0.3">
      <c r="A56" s="7">
        <v>58</v>
      </c>
      <c r="B56" s="36">
        <v>16124539042</v>
      </c>
      <c r="C56" s="36" t="s">
        <v>93</v>
      </c>
      <c r="D56" s="36" t="s">
        <v>94</v>
      </c>
      <c r="E56" s="36" t="s">
        <v>95</v>
      </c>
      <c r="F56" s="37" t="s">
        <v>20</v>
      </c>
      <c r="G56" s="38">
        <v>40355</v>
      </c>
      <c r="H56" s="37" t="s">
        <v>41</v>
      </c>
      <c r="I56" s="23">
        <v>7</v>
      </c>
      <c r="J56" s="23">
        <v>7</v>
      </c>
      <c r="K56" s="37">
        <v>38</v>
      </c>
      <c r="L56" s="37">
        <v>43</v>
      </c>
      <c r="M56" s="39" t="s">
        <v>40</v>
      </c>
      <c r="N56" s="28"/>
      <c r="O56" s="23" t="s">
        <v>81</v>
      </c>
      <c r="P56" s="23" t="s">
        <v>82</v>
      </c>
    </row>
    <row r="57" spans="1:16" ht="21" customHeight="1" x14ac:dyDescent="0.3">
      <c r="A57" s="7">
        <v>59</v>
      </c>
      <c r="B57" s="36">
        <v>18216215851</v>
      </c>
      <c r="C57" s="36" t="s">
        <v>96</v>
      </c>
      <c r="D57" s="36" t="s">
        <v>97</v>
      </c>
      <c r="E57" s="36" t="s">
        <v>73</v>
      </c>
      <c r="F57" s="38" t="s">
        <v>20</v>
      </c>
      <c r="G57" s="38">
        <v>40640</v>
      </c>
      <c r="H57" s="37" t="s">
        <v>41</v>
      </c>
      <c r="I57" s="23">
        <v>7</v>
      </c>
      <c r="J57" s="23">
        <v>7</v>
      </c>
      <c r="K57" s="37">
        <v>35</v>
      </c>
      <c r="L57" s="37">
        <v>43</v>
      </c>
      <c r="M57" s="39" t="s">
        <v>17</v>
      </c>
      <c r="N57" s="28"/>
      <c r="O57" s="23" t="s">
        <v>81</v>
      </c>
      <c r="P57" s="23" t="s">
        <v>82</v>
      </c>
    </row>
    <row r="58" spans="1:16" ht="21" customHeight="1" x14ac:dyDescent="0.3">
      <c r="A58" s="7">
        <v>60</v>
      </c>
      <c r="B58" s="41" t="s">
        <v>175</v>
      </c>
      <c r="C58" s="37" t="s">
        <v>98</v>
      </c>
      <c r="D58" s="37" t="s">
        <v>99</v>
      </c>
      <c r="E58" s="23" t="s">
        <v>101</v>
      </c>
      <c r="F58" s="37" t="s">
        <v>16</v>
      </c>
      <c r="G58" s="38">
        <v>40305</v>
      </c>
      <c r="H58" s="37" t="s">
        <v>41</v>
      </c>
      <c r="I58" s="23">
        <v>7</v>
      </c>
      <c r="J58" s="23">
        <v>7</v>
      </c>
      <c r="K58" s="37">
        <v>20</v>
      </c>
      <c r="L58" s="37">
        <v>43</v>
      </c>
      <c r="M58" s="39" t="s">
        <v>39</v>
      </c>
      <c r="N58" s="28"/>
      <c r="O58" s="23" t="s">
        <v>81</v>
      </c>
      <c r="P58" s="23" t="s">
        <v>82</v>
      </c>
    </row>
    <row r="59" spans="1:16" ht="21" customHeight="1" x14ac:dyDescent="0.3">
      <c r="A59" s="7">
        <v>61</v>
      </c>
      <c r="B59" s="37">
        <v>18665848135</v>
      </c>
      <c r="C59" s="37" t="s">
        <v>100</v>
      </c>
      <c r="D59" s="37" t="s">
        <v>102</v>
      </c>
      <c r="E59" s="23" t="s">
        <v>103</v>
      </c>
      <c r="F59" s="37" t="s">
        <v>16</v>
      </c>
      <c r="G59" s="45">
        <f>[8]Лист1!$D$14</f>
        <v>40442</v>
      </c>
      <c r="H59" s="37" t="s">
        <v>41</v>
      </c>
      <c r="I59" s="23">
        <v>7</v>
      </c>
      <c r="J59" s="23">
        <v>7</v>
      </c>
      <c r="K59" s="37">
        <v>33</v>
      </c>
      <c r="L59" s="37">
        <v>43</v>
      </c>
      <c r="M59" s="39" t="s">
        <v>17</v>
      </c>
      <c r="N59" s="28"/>
      <c r="O59" s="23" t="s">
        <v>81</v>
      </c>
      <c r="P59" s="23" t="s">
        <v>82</v>
      </c>
    </row>
    <row r="60" spans="1:16" ht="21" customHeight="1" x14ac:dyDescent="0.3">
      <c r="A60" s="18">
        <v>62</v>
      </c>
      <c r="B60" s="26">
        <v>16480570275</v>
      </c>
      <c r="C60" s="26" t="s">
        <v>160</v>
      </c>
      <c r="D60" s="26" t="s">
        <v>161</v>
      </c>
      <c r="E60" s="24" t="s">
        <v>162</v>
      </c>
      <c r="F60" s="26" t="s">
        <v>20</v>
      </c>
      <c r="G60" s="45">
        <f>[9]Лист1!$D$17</f>
        <v>40494</v>
      </c>
      <c r="H60" s="26" t="s">
        <v>41</v>
      </c>
      <c r="I60" s="24">
        <v>7</v>
      </c>
      <c r="J60" s="24">
        <v>7</v>
      </c>
      <c r="K60" s="26">
        <v>12</v>
      </c>
      <c r="L60" s="37">
        <v>43</v>
      </c>
      <c r="M60" s="28" t="s">
        <v>39</v>
      </c>
      <c r="N60" s="28"/>
      <c r="O60" s="24" t="s">
        <v>79</v>
      </c>
      <c r="P60" s="24" t="s">
        <v>82</v>
      </c>
    </row>
    <row r="61" spans="1:16" ht="21" customHeight="1" x14ac:dyDescent="0.3">
      <c r="A61" s="7">
        <v>63</v>
      </c>
      <c r="B61" s="37">
        <v>19377538325</v>
      </c>
      <c r="C61" s="37" t="str">
        <f>'[1]Sheet 1'!C13</f>
        <v>Ягафаров</v>
      </c>
      <c r="D61" s="37" t="str">
        <f>'[1]Sheet 1'!D13</f>
        <v>Саттар</v>
      </c>
      <c r="E61" s="23" t="s">
        <v>49</v>
      </c>
      <c r="F61" s="23" t="s">
        <v>16</v>
      </c>
      <c r="G61" s="38">
        <v>39955</v>
      </c>
      <c r="H61" s="37" t="s">
        <v>41</v>
      </c>
      <c r="I61" s="23">
        <v>8</v>
      </c>
      <c r="J61" s="23">
        <v>8</v>
      </c>
      <c r="K61" s="37">
        <v>26</v>
      </c>
      <c r="L61" s="37">
        <v>43</v>
      </c>
      <c r="M61" s="39" t="s">
        <v>39</v>
      </c>
      <c r="N61" s="28"/>
      <c r="O61" s="23" t="s">
        <v>76</v>
      </c>
      <c r="P61" s="23" t="s">
        <v>82</v>
      </c>
    </row>
    <row r="62" spans="1:16" ht="21" customHeight="1" x14ac:dyDescent="0.3">
      <c r="A62" s="7">
        <v>64</v>
      </c>
      <c r="B62" s="41" t="s">
        <v>172</v>
      </c>
      <c r="C62" s="37" t="str">
        <f>'[1]Sheet 1'!C14</f>
        <v>Рафикова</v>
      </c>
      <c r="D62" s="37" t="str">
        <f>'[1]Sheet 1'!D14</f>
        <v>Ксения</v>
      </c>
      <c r="E62" s="23" t="s">
        <v>50</v>
      </c>
      <c r="F62" s="23" t="s">
        <v>20</v>
      </c>
      <c r="G62" s="38">
        <v>40106</v>
      </c>
      <c r="H62" s="37" t="s">
        <v>41</v>
      </c>
      <c r="I62" s="23">
        <v>8</v>
      </c>
      <c r="J62" s="23">
        <v>8</v>
      </c>
      <c r="K62" s="37">
        <v>39</v>
      </c>
      <c r="L62" s="37">
        <v>43</v>
      </c>
      <c r="M62" s="39" t="s">
        <v>17</v>
      </c>
      <c r="N62" s="28"/>
      <c r="O62" s="23" t="s">
        <v>76</v>
      </c>
      <c r="P62" s="23" t="s">
        <v>82</v>
      </c>
    </row>
    <row r="63" spans="1:16" ht="21" customHeight="1" x14ac:dyDescent="0.3">
      <c r="A63" s="7">
        <v>66</v>
      </c>
      <c r="B63" s="37">
        <v>17895611936</v>
      </c>
      <c r="C63" s="37" t="str">
        <f>'[1]Sheet 1'!C24</f>
        <v>Курамшина</v>
      </c>
      <c r="D63" s="37" t="str">
        <f>'[1]Sheet 1'!D24</f>
        <v>Аделя</v>
      </c>
      <c r="E63" s="23" t="s">
        <v>59</v>
      </c>
      <c r="F63" s="23" t="s">
        <v>20</v>
      </c>
      <c r="G63" s="45">
        <f>[10]Лист1!$D$21</f>
        <v>40085</v>
      </c>
      <c r="H63" s="37" t="s">
        <v>41</v>
      </c>
      <c r="I63" s="23">
        <v>8</v>
      </c>
      <c r="J63" s="23">
        <v>8</v>
      </c>
      <c r="K63" s="37">
        <v>37</v>
      </c>
      <c r="L63" s="37">
        <v>43</v>
      </c>
      <c r="M63" s="39" t="s">
        <v>17</v>
      </c>
      <c r="N63" s="28"/>
      <c r="O63" s="23" t="s">
        <v>78</v>
      </c>
      <c r="P63" s="23" t="s">
        <v>82</v>
      </c>
    </row>
    <row r="64" spans="1:16" ht="21" customHeight="1" x14ac:dyDescent="0.3">
      <c r="A64" s="7">
        <v>67</v>
      </c>
      <c r="B64" s="37">
        <v>17101511910</v>
      </c>
      <c r="C64" s="37" t="str">
        <f>'[1]Sheet 1'!C25</f>
        <v>Солдатов</v>
      </c>
      <c r="D64" s="37" t="str">
        <f>'[1]Sheet 1'!D25</f>
        <v>Кирилл</v>
      </c>
      <c r="E64" s="23" t="s">
        <v>60</v>
      </c>
      <c r="F64" s="23" t="s">
        <v>16</v>
      </c>
      <c r="G64" s="38">
        <f>[10]Лист1!$D$29</f>
        <v>40011</v>
      </c>
      <c r="H64" s="37" t="s">
        <v>41</v>
      </c>
      <c r="I64" s="23">
        <v>8</v>
      </c>
      <c r="J64" s="23">
        <v>8</v>
      </c>
      <c r="K64" s="37">
        <v>38</v>
      </c>
      <c r="L64" s="37">
        <v>43</v>
      </c>
      <c r="M64" s="39" t="s">
        <v>17</v>
      </c>
      <c r="N64" s="28"/>
      <c r="O64" s="23" t="s">
        <v>78</v>
      </c>
      <c r="P64" s="23" t="s">
        <v>82</v>
      </c>
    </row>
    <row r="65" spans="1:16" ht="21" customHeight="1" x14ac:dyDescent="0.3">
      <c r="A65" s="7">
        <v>68</v>
      </c>
      <c r="B65" s="43">
        <v>15885251910</v>
      </c>
      <c r="C65" s="37" t="str">
        <f>'[1]Sheet 1'!C34</f>
        <v>Билалова</v>
      </c>
      <c r="D65" s="37" t="str">
        <f>'[1]Sheet 1'!D34</f>
        <v xml:space="preserve">Дина </v>
      </c>
      <c r="E65" s="23" t="s">
        <v>64</v>
      </c>
      <c r="F65" s="23" t="s">
        <v>20</v>
      </c>
      <c r="G65" s="38">
        <f>[11]Лист1!$D$4</f>
        <v>39939</v>
      </c>
      <c r="H65" s="37" t="s">
        <v>41</v>
      </c>
      <c r="I65" s="23">
        <v>8</v>
      </c>
      <c r="J65" s="23">
        <v>8</v>
      </c>
      <c r="K65" s="37">
        <v>31</v>
      </c>
      <c r="L65" s="37">
        <v>43</v>
      </c>
      <c r="M65" s="39" t="s">
        <v>17</v>
      </c>
      <c r="N65" s="28"/>
      <c r="O65" s="23" t="s">
        <v>80</v>
      </c>
      <c r="P65" s="23" t="s">
        <v>82</v>
      </c>
    </row>
    <row r="66" spans="1:16" ht="21" customHeight="1" x14ac:dyDescent="0.3">
      <c r="A66" s="7">
        <v>69</v>
      </c>
      <c r="B66" s="43" t="s">
        <v>176</v>
      </c>
      <c r="C66" s="37" t="str">
        <f>'[1]Sheet 1'!C35</f>
        <v xml:space="preserve">Галеева </v>
      </c>
      <c r="D66" s="37" t="str">
        <f>'[1]Sheet 1'!D35</f>
        <v>Элина</v>
      </c>
      <c r="E66" s="23" t="s">
        <v>65</v>
      </c>
      <c r="F66" s="23" t="s">
        <v>20</v>
      </c>
      <c r="G66" s="38">
        <f>[11]Лист1!$D$7</f>
        <v>39831</v>
      </c>
      <c r="H66" s="37" t="s">
        <v>41</v>
      </c>
      <c r="I66" s="23">
        <v>8</v>
      </c>
      <c r="J66" s="23">
        <v>8</v>
      </c>
      <c r="K66" s="37">
        <v>40</v>
      </c>
      <c r="L66" s="37">
        <v>43</v>
      </c>
      <c r="M66" s="39" t="s">
        <v>40</v>
      </c>
      <c r="N66" s="28"/>
      <c r="O66" s="23" t="s">
        <v>80</v>
      </c>
      <c r="P66" s="23" t="s">
        <v>82</v>
      </c>
    </row>
    <row r="67" spans="1:16" ht="21" customHeight="1" x14ac:dyDescent="0.3">
      <c r="A67" s="7">
        <v>70</v>
      </c>
      <c r="B67" s="43">
        <v>15616332657</v>
      </c>
      <c r="C67" s="37" t="str">
        <f>'[1]Sheet 1'!C36</f>
        <v>Галлямов</v>
      </c>
      <c r="D67" s="37" t="str">
        <f>'[1]Sheet 1'!D36</f>
        <v>Дамир</v>
      </c>
      <c r="E67" s="23" t="s">
        <v>66</v>
      </c>
      <c r="F67" s="23" t="s">
        <v>20</v>
      </c>
      <c r="G67" s="38">
        <f>[11]Лист1!$D$8</f>
        <v>39891</v>
      </c>
      <c r="H67" s="37" t="s">
        <v>41</v>
      </c>
      <c r="I67" s="23">
        <v>8</v>
      </c>
      <c r="J67" s="23">
        <v>8</v>
      </c>
      <c r="K67" s="37">
        <v>22</v>
      </c>
      <c r="L67" s="37">
        <v>43</v>
      </c>
      <c r="M67" s="39" t="s">
        <v>39</v>
      </c>
      <c r="N67" s="28"/>
      <c r="O67" s="23" t="s">
        <v>80</v>
      </c>
      <c r="P67" s="23" t="s">
        <v>82</v>
      </c>
    </row>
    <row r="68" spans="1:16" ht="21" customHeight="1" x14ac:dyDescent="0.3">
      <c r="A68" s="7">
        <v>71</v>
      </c>
      <c r="B68" s="37">
        <v>15885251708</v>
      </c>
      <c r="C68" s="37" t="str">
        <f>'[1]Sheet 1'!C37</f>
        <v>Шигапова</v>
      </c>
      <c r="D68" s="37" t="str">
        <f>'[1]Sheet 1'!D37</f>
        <v>Камиля</v>
      </c>
      <c r="E68" s="23" t="s">
        <v>67</v>
      </c>
      <c r="F68" s="23" t="s">
        <v>20</v>
      </c>
      <c r="G68" s="38">
        <v>40179</v>
      </c>
      <c r="H68" s="37" t="s">
        <v>41</v>
      </c>
      <c r="I68" s="23">
        <v>8</v>
      </c>
      <c r="J68" s="23">
        <v>8</v>
      </c>
      <c r="K68" s="37">
        <v>37</v>
      </c>
      <c r="L68" s="37">
        <v>43</v>
      </c>
      <c r="M68" s="39" t="s">
        <v>17</v>
      </c>
      <c r="N68" s="28"/>
      <c r="O68" s="23" t="s">
        <v>80</v>
      </c>
      <c r="P68" s="23" t="s">
        <v>82</v>
      </c>
    </row>
    <row r="69" spans="1:16" ht="21" customHeight="1" x14ac:dyDescent="0.3">
      <c r="A69" s="7">
        <v>72</v>
      </c>
      <c r="B69" s="37">
        <v>16252004321</v>
      </c>
      <c r="C69" s="37" t="str">
        <f>'[1]Sheet 1'!C38</f>
        <v>Мусина</v>
      </c>
      <c r="D69" s="37" t="str">
        <f>'[1]Sheet 1'!D38</f>
        <v>Амелия</v>
      </c>
      <c r="E69" s="23" t="s">
        <v>68</v>
      </c>
      <c r="F69" s="23" t="s">
        <v>20</v>
      </c>
      <c r="G69" s="38">
        <f>[12]Лист1!$D$18</f>
        <v>39974</v>
      </c>
      <c r="H69" s="37" t="s">
        <v>41</v>
      </c>
      <c r="I69" s="23">
        <v>8</v>
      </c>
      <c r="J69" s="23">
        <v>8</v>
      </c>
      <c r="K69" s="37">
        <v>24</v>
      </c>
      <c r="L69" s="37">
        <v>43</v>
      </c>
      <c r="M69" s="39" t="s">
        <v>17</v>
      </c>
      <c r="N69" s="28"/>
      <c r="O69" s="23" t="s">
        <v>80</v>
      </c>
      <c r="P69" s="23" t="s">
        <v>82</v>
      </c>
    </row>
    <row r="70" spans="1:16" ht="21" customHeight="1" x14ac:dyDescent="0.3">
      <c r="A70" s="7">
        <v>73</v>
      </c>
      <c r="B70" s="37">
        <v>16285674400</v>
      </c>
      <c r="C70" s="37" t="str">
        <f>'[1]Sheet 1'!C39</f>
        <v>Павлов</v>
      </c>
      <c r="D70" s="37" t="str">
        <f>'[1]Sheet 1'!D39</f>
        <v>Леонид</v>
      </c>
      <c r="E70" s="23" t="s">
        <v>69</v>
      </c>
      <c r="F70" s="23" t="s">
        <v>16</v>
      </c>
      <c r="G70" s="38">
        <f>[12]Лист1!$D$20</f>
        <v>40141</v>
      </c>
      <c r="H70" s="37" t="s">
        <v>41</v>
      </c>
      <c r="I70" s="23">
        <v>8</v>
      </c>
      <c r="J70" s="23">
        <v>8</v>
      </c>
      <c r="K70" s="37">
        <v>29</v>
      </c>
      <c r="L70" s="37">
        <v>43</v>
      </c>
      <c r="M70" s="39" t="s">
        <v>17</v>
      </c>
      <c r="N70" s="28"/>
      <c r="O70" s="23" t="s">
        <v>80</v>
      </c>
      <c r="P70" s="23" t="s">
        <v>82</v>
      </c>
    </row>
    <row r="71" spans="1:16" ht="21" customHeight="1" x14ac:dyDescent="0.3">
      <c r="A71" s="7">
        <v>74</v>
      </c>
      <c r="B71" s="37">
        <v>17228268274</v>
      </c>
      <c r="C71" s="37" t="str">
        <f>'[1]Sheet 1'!C40</f>
        <v>Салихова</v>
      </c>
      <c r="D71" s="46" t="str">
        <f>'[1]Sheet 1'!D40</f>
        <v>Вероника</v>
      </c>
      <c r="E71" s="23" t="s">
        <v>70</v>
      </c>
      <c r="F71" s="23" t="s">
        <v>20</v>
      </c>
      <c r="G71" s="45">
        <f>[12]Лист1!$D$25</f>
        <v>39996</v>
      </c>
      <c r="H71" s="37" t="s">
        <v>41</v>
      </c>
      <c r="I71" s="23">
        <v>8</v>
      </c>
      <c r="J71" s="23">
        <v>8</v>
      </c>
      <c r="K71" s="37">
        <v>30</v>
      </c>
      <c r="L71" s="37">
        <v>43</v>
      </c>
      <c r="M71" s="39" t="s">
        <v>17</v>
      </c>
      <c r="N71" s="28"/>
      <c r="O71" s="23" t="s">
        <v>80</v>
      </c>
      <c r="P71" s="23" t="s">
        <v>82</v>
      </c>
    </row>
    <row r="72" spans="1:16" ht="21" customHeight="1" x14ac:dyDescent="0.3">
      <c r="A72" s="7">
        <v>75</v>
      </c>
      <c r="B72" s="47">
        <v>17993486195</v>
      </c>
      <c r="C72" s="37" t="str">
        <f>'[1]Sheet 1'!C41</f>
        <v>Сафиуллин</v>
      </c>
      <c r="D72" s="37" t="str">
        <f>'[1]Sheet 1'!D41</f>
        <v>Руслан</v>
      </c>
      <c r="E72" s="23" t="s">
        <v>71</v>
      </c>
      <c r="F72" s="23" t="s">
        <v>16</v>
      </c>
      <c r="G72" s="38">
        <v>39958</v>
      </c>
      <c r="H72" s="37" t="s">
        <v>41</v>
      </c>
      <c r="I72" s="23">
        <v>8</v>
      </c>
      <c r="J72" s="23">
        <v>8</v>
      </c>
      <c r="K72" s="37">
        <v>27</v>
      </c>
      <c r="L72" s="37">
        <v>43</v>
      </c>
      <c r="M72" s="39" t="s">
        <v>17</v>
      </c>
      <c r="N72" s="28"/>
      <c r="O72" s="23" t="s">
        <v>80</v>
      </c>
      <c r="P72" s="23" t="s">
        <v>82</v>
      </c>
    </row>
    <row r="73" spans="1:16" ht="21" customHeight="1" x14ac:dyDescent="0.3">
      <c r="A73" s="7">
        <v>76</v>
      </c>
      <c r="B73" s="36">
        <v>17574450193</v>
      </c>
      <c r="C73" s="37" t="str">
        <f>'[1]Sheet 1'!C9</f>
        <v>Гизатуллина</v>
      </c>
      <c r="D73" s="37" t="str">
        <f>'[1]Sheet 1'!D9</f>
        <v>Софья</v>
      </c>
      <c r="E73" s="23" t="s">
        <v>46</v>
      </c>
      <c r="F73" s="23" t="s">
        <v>20</v>
      </c>
      <c r="G73" s="38">
        <v>39474</v>
      </c>
      <c r="H73" s="37" t="s">
        <v>41</v>
      </c>
      <c r="I73" s="23">
        <v>9</v>
      </c>
      <c r="J73" s="23">
        <v>9</v>
      </c>
      <c r="K73" s="37">
        <v>30</v>
      </c>
      <c r="L73" s="37">
        <v>52</v>
      </c>
      <c r="M73" s="39" t="s">
        <v>17</v>
      </c>
      <c r="N73" s="28"/>
      <c r="O73" s="23" t="s">
        <v>75</v>
      </c>
      <c r="P73" s="23" t="s">
        <v>82</v>
      </c>
    </row>
    <row r="74" spans="1:16" ht="21" customHeight="1" x14ac:dyDescent="0.3">
      <c r="A74" s="7">
        <v>77</v>
      </c>
      <c r="B74" s="36">
        <v>19046447177</v>
      </c>
      <c r="C74" s="37" t="str">
        <f>'[1]Sheet 1'!C10</f>
        <v>Галеев</v>
      </c>
      <c r="D74" s="37" t="str">
        <f>'[1]Sheet 1'!D10</f>
        <v>Асгат</v>
      </c>
      <c r="E74" s="23" t="s">
        <v>47</v>
      </c>
      <c r="F74" s="23" t="s">
        <v>16</v>
      </c>
      <c r="G74" s="38">
        <v>45279</v>
      </c>
      <c r="H74" s="37" t="s">
        <v>41</v>
      </c>
      <c r="I74" s="23">
        <v>9</v>
      </c>
      <c r="J74" s="23">
        <v>9</v>
      </c>
      <c r="K74" s="37">
        <v>50</v>
      </c>
      <c r="L74" s="37">
        <v>52</v>
      </c>
      <c r="M74" s="39" t="s">
        <v>40</v>
      </c>
      <c r="N74" s="28"/>
      <c r="O74" s="23" t="s">
        <v>75</v>
      </c>
      <c r="P74" s="23" t="s">
        <v>82</v>
      </c>
    </row>
    <row r="75" spans="1:16" ht="21" customHeight="1" x14ac:dyDescent="0.3">
      <c r="A75" s="7">
        <v>79</v>
      </c>
      <c r="B75" s="36">
        <v>15136782968</v>
      </c>
      <c r="C75" s="37" t="str">
        <f>'[1]Sheet 1'!C26</f>
        <v>Чуенкова</v>
      </c>
      <c r="D75" s="37" t="str">
        <f>'[1]Sheet 1'!D26</f>
        <v>Дарья</v>
      </c>
      <c r="E75" s="23" t="s">
        <v>61</v>
      </c>
      <c r="F75" s="23" t="s">
        <v>20</v>
      </c>
      <c r="G75" s="48">
        <v>39492</v>
      </c>
      <c r="H75" s="37" t="s">
        <v>41</v>
      </c>
      <c r="I75" s="23">
        <v>9</v>
      </c>
      <c r="J75" s="23">
        <v>9</v>
      </c>
      <c r="K75" s="37">
        <v>49</v>
      </c>
      <c r="L75" s="37">
        <v>52</v>
      </c>
      <c r="M75" s="39" t="s">
        <v>17</v>
      </c>
      <c r="N75" s="28"/>
      <c r="O75" s="23" t="s">
        <v>78</v>
      </c>
      <c r="P75" s="23" t="s">
        <v>82</v>
      </c>
    </row>
    <row r="76" spans="1:16" ht="21" customHeight="1" x14ac:dyDescent="0.3">
      <c r="A76" s="7">
        <v>80</v>
      </c>
      <c r="B76" s="37">
        <v>17194850799</v>
      </c>
      <c r="C76" s="37" t="s">
        <v>104</v>
      </c>
      <c r="D76" s="37" t="s">
        <v>105</v>
      </c>
      <c r="E76" s="23" t="s">
        <v>46</v>
      </c>
      <c r="F76" s="37" t="s">
        <v>20</v>
      </c>
      <c r="G76" s="38">
        <v>39514</v>
      </c>
      <c r="H76" s="37" t="s">
        <v>41</v>
      </c>
      <c r="I76" s="23">
        <v>9</v>
      </c>
      <c r="J76" s="23">
        <v>9</v>
      </c>
      <c r="K76" s="37">
        <v>48</v>
      </c>
      <c r="L76" s="37">
        <v>52</v>
      </c>
      <c r="M76" s="39" t="s">
        <v>17</v>
      </c>
      <c r="N76" s="28"/>
      <c r="O76" s="23" t="s">
        <v>81</v>
      </c>
      <c r="P76" s="23" t="s">
        <v>82</v>
      </c>
    </row>
    <row r="77" spans="1:16" ht="21" customHeight="1" x14ac:dyDescent="0.3">
      <c r="A77" s="7">
        <v>81</v>
      </c>
      <c r="B77" s="36">
        <v>15437612868</v>
      </c>
      <c r="C77" s="37" t="s">
        <v>106</v>
      </c>
      <c r="D77" s="37" t="s">
        <v>107</v>
      </c>
      <c r="E77" s="23" t="s">
        <v>144</v>
      </c>
      <c r="F77" s="37" t="s">
        <v>20</v>
      </c>
      <c r="G77" s="38">
        <v>39853</v>
      </c>
      <c r="H77" s="37" t="s">
        <v>41</v>
      </c>
      <c r="I77" s="23">
        <v>9</v>
      </c>
      <c r="J77" s="23">
        <v>9</v>
      </c>
      <c r="K77" s="37">
        <v>29</v>
      </c>
      <c r="L77" s="37">
        <v>52</v>
      </c>
      <c r="M77" s="39" t="s">
        <v>17</v>
      </c>
      <c r="N77" s="28"/>
      <c r="O77" s="23" t="s">
        <v>81</v>
      </c>
      <c r="P77" s="23" t="s">
        <v>82</v>
      </c>
    </row>
    <row r="78" spans="1:16" ht="21" customHeight="1" x14ac:dyDescent="0.3">
      <c r="A78" s="7">
        <v>82</v>
      </c>
      <c r="B78" s="49">
        <v>15850430160</v>
      </c>
      <c r="C78" s="37" t="s">
        <v>108</v>
      </c>
      <c r="D78" s="37" t="s">
        <v>109</v>
      </c>
      <c r="E78" s="23" t="s">
        <v>145</v>
      </c>
      <c r="F78" s="37" t="s">
        <v>20</v>
      </c>
      <c r="G78" s="38">
        <f>[13]Лист1!$D$8</f>
        <v>39568</v>
      </c>
      <c r="H78" s="37" t="s">
        <v>41</v>
      </c>
      <c r="I78" s="23">
        <v>9</v>
      </c>
      <c r="J78" s="23">
        <v>9</v>
      </c>
      <c r="K78" s="37">
        <v>18</v>
      </c>
      <c r="L78" s="37">
        <v>52</v>
      </c>
      <c r="M78" s="39" t="s">
        <v>39</v>
      </c>
      <c r="N78" s="28"/>
      <c r="O78" s="23" t="s">
        <v>81</v>
      </c>
      <c r="P78" s="23" t="s">
        <v>82</v>
      </c>
    </row>
    <row r="79" spans="1:16" ht="21" customHeight="1" x14ac:dyDescent="0.3">
      <c r="A79" s="8">
        <v>83</v>
      </c>
      <c r="B79" s="41" t="s">
        <v>171</v>
      </c>
      <c r="C79" s="37" t="s">
        <v>110</v>
      </c>
      <c r="D79" s="37" t="s">
        <v>111</v>
      </c>
      <c r="E79" s="37" t="s">
        <v>146</v>
      </c>
      <c r="F79" s="50" t="s">
        <v>20</v>
      </c>
      <c r="G79" s="39">
        <v>39511</v>
      </c>
      <c r="H79" s="51" t="s">
        <v>41</v>
      </c>
      <c r="I79" s="50">
        <v>9</v>
      </c>
      <c r="J79" s="50">
        <v>9</v>
      </c>
      <c r="K79" s="50">
        <v>17</v>
      </c>
      <c r="L79" s="50">
        <v>52</v>
      </c>
      <c r="M79" s="51" t="s">
        <v>39</v>
      </c>
      <c r="N79" s="28"/>
      <c r="O79" s="50" t="s">
        <v>81</v>
      </c>
      <c r="P79" s="50" t="s">
        <v>82</v>
      </c>
    </row>
    <row r="80" spans="1:16" ht="21" customHeight="1" x14ac:dyDescent="0.3">
      <c r="A80" s="7">
        <v>84</v>
      </c>
      <c r="B80" s="36">
        <v>16019170335</v>
      </c>
      <c r="C80" s="37" t="str">
        <f>'[1]Sheet 1'!C19</f>
        <v xml:space="preserve">Абульханов </v>
      </c>
      <c r="D80" s="37" t="str">
        <f>'[1]Sheet 1'!D19</f>
        <v>Абдель -Малик</v>
      </c>
      <c r="E80" s="23" t="s">
        <v>54</v>
      </c>
      <c r="F80" s="23" t="s">
        <v>16</v>
      </c>
      <c r="G80" s="38">
        <v>39394</v>
      </c>
      <c r="H80" s="37" t="s">
        <v>41</v>
      </c>
      <c r="I80" s="23">
        <v>10</v>
      </c>
      <c r="J80" s="23">
        <v>10</v>
      </c>
      <c r="K80" s="37">
        <v>57</v>
      </c>
      <c r="L80" s="37">
        <v>64</v>
      </c>
      <c r="M80" s="39" t="s">
        <v>17</v>
      </c>
      <c r="N80" s="28"/>
      <c r="O80" s="23" t="s">
        <v>77</v>
      </c>
      <c r="P80" s="23" t="s">
        <v>82</v>
      </c>
    </row>
    <row r="81" spans="1:16" ht="21" customHeight="1" x14ac:dyDescent="0.3">
      <c r="A81" s="7">
        <v>85</v>
      </c>
      <c r="B81" s="36">
        <v>17607874102</v>
      </c>
      <c r="C81" s="37" t="str">
        <f>'[1]Sheet 1'!C20</f>
        <v xml:space="preserve">Агафетов </v>
      </c>
      <c r="D81" s="37" t="str">
        <f>'[1]Sheet 1'!D20</f>
        <v>Максим</v>
      </c>
      <c r="E81" s="23" t="s">
        <v>55</v>
      </c>
      <c r="F81" s="23" t="s">
        <v>16</v>
      </c>
      <c r="G81" s="38">
        <v>39247</v>
      </c>
      <c r="H81" s="37" t="s">
        <v>41</v>
      </c>
      <c r="I81" s="23">
        <v>10</v>
      </c>
      <c r="J81" s="23">
        <v>10</v>
      </c>
      <c r="K81" s="37">
        <v>56</v>
      </c>
      <c r="L81" s="37">
        <v>64</v>
      </c>
      <c r="M81" s="39" t="s">
        <v>17</v>
      </c>
      <c r="N81" s="28"/>
      <c r="O81" s="23" t="s">
        <v>77</v>
      </c>
      <c r="P81" s="23" t="s">
        <v>82</v>
      </c>
    </row>
    <row r="82" spans="1:16" ht="21" customHeight="1" x14ac:dyDescent="0.3">
      <c r="A82" s="7">
        <v>86</v>
      </c>
      <c r="B82" s="30">
        <v>16138362863</v>
      </c>
      <c r="C82" s="37" t="str">
        <f>'[1]Sheet 1'!C21</f>
        <v xml:space="preserve">Андреева  </v>
      </c>
      <c r="D82" s="37" t="str">
        <f>'[1]Sheet 1'!D21</f>
        <v>Арина</v>
      </c>
      <c r="E82" s="23" t="s">
        <v>56</v>
      </c>
      <c r="F82" s="23" t="s">
        <v>20</v>
      </c>
      <c r="G82" s="38">
        <v>39440</v>
      </c>
      <c r="H82" s="37" t="s">
        <v>41</v>
      </c>
      <c r="I82" s="23">
        <v>10</v>
      </c>
      <c r="J82" s="23">
        <v>10</v>
      </c>
      <c r="K82" s="37">
        <v>31</v>
      </c>
      <c r="L82" s="37">
        <v>64</v>
      </c>
      <c r="M82" s="39" t="s">
        <v>39</v>
      </c>
      <c r="N82" s="28"/>
      <c r="O82" s="23" t="s">
        <v>77</v>
      </c>
      <c r="P82" s="23" t="s">
        <v>82</v>
      </c>
    </row>
    <row r="83" spans="1:16" ht="21" customHeight="1" x14ac:dyDescent="0.3">
      <c r="A83" s="7">
        <v>87</v>
      </c>
      <c r="B83" s="30">
        <v>16060292940</v>
      </c>
      <c r="C83" s="37" t="str">
        <f>'[1]Sheet 1'!C27</f>
        <v>Пшеничная</v>
      </c>
      <c r="D83" s="37" t="str">
        <f>'[1]Sheet 1'!D27</f>
        <v>Мария</v>
      </c>
      <c r="E83" s="23" t="s">
        <v>52</v>
      </c>
      <c r="F83" s="23" t="s">
        <v>20</v>
      </c>
      <c r="G83" s="38">
        <v>39298</v>
      </c>
      <c r="H83" s="37" t="s">
        <v>41</v>
      </c>
      <c r="I83" s="23">
        <v>10</v>
      </c>
      <c r="J83" s="23">
        <v>10</v>
      </c>
      <c r="K83" s="37">
        <v>58</v>
      </c>
      <c r="L83" s="37">
        <v>64</v>
      </c>
      <c r="M83" s="39" t="s">
        <v>17</v>
      </c>
      <c r="N83" s="28"/>
      <c r="O83" s="23" t="s">
        <v>78</v>
      </c>
      <c r="P83" s="23" t="s">
        <v>82</v>
      </c>
    </row>
    <row r="84" spans="1:16" ht="21" customHeight="1" x14ac:dyDescent="0.3">
      <c r="A84" s="7">
        <v>88</v>
      </c>
      <c r="B84" s="30">
        <v>15618946399</v>
      </c>
      <c r="C84" s="47" t="s">
        <v>147</v>
      </c>
      <c r="D84" s="37" t="str">
        <f>'[1]Sheet 1'!D28</f>
        <v>Максим</v>
      </c>
      <c r="E84" s="23" t="s">
        <v>42</v>
      </c>
      <c r="F84" s="23" t="s">
        <v>16</v>
      </c>
      <c r="G84" s="38">
        <f>[14]Лист1!$D$24</f>
        <v>39109</v>
      </c>
      <c r="H84" s="37" t="s">
        <v>41</v>
      </c>
      <c r="I84" s="23">
        <v>10</v>
      </c>
      <c r="J84" s="23">
        <v>10</v>
      </c>
      <c r="K84" s="37">
        <v>60</v>
      </c>
      <c r="L84" s="37">
        <v>64</v>
      </c>
      <c r="M84" s="39" t="s">
        <v>40</v>
      </c>
      <c r="N84" s="28"/>
      <c r="O84" s="23" t="s">
        <v>78</v>
      </c>
      <c r="P84" s="23" t="s">
        <v>82</v>
      </c>
    </row>
    <row r="85" spans="1:16" ht="21" customHeight="1" x14ac:dyDescent="0.3">
      <c r="A85" s="4">
        <v>90</v>
      </c>
      <c r="B85" s="31">
        <v>15086995196</v>
      </c>
      <c r="C85" s="37" t="str">
        <f>'[1]Sheet 1'!C42</f>
        <v>Королёва</v>
      </c>
      <c r="D85" s="37" t="str">
        <f>'[1]Sheet 1'!D42</f>
        <v>Екатерина</v>
      </c>
      <c r="E85" s="23" t="s">
        <v>72</v>
      </c>
      <c r="F85" s="23" t="s">
        <v>20</v>
      </c>
      <c r="G85" s="38">
        <f>[15]Лист1!$D$15</f>
        <v>38779</v>
      </c>
      <c r="H85" s="37" t="s">
        <v>41</v>
      </c>
      <c r="I85" s="23">
        <v>11</v>
      </c>
      <c r="J85" s="23">
        <v>11</v>
      </c>
      <c r="K85" s="37">
        <v>26</v>
      </c>
      <c r="L85" s="37">
        <v>64</v>
      </c>
      <c r="M85" s="39" t="s">
        <v>39</v>
      </c>
      <c r="N85" s="28"/>
      <c r="O85" s="23" t="s">
        <v>80</v>
      </c>
      <c r="P85" s="23" t="s">
        <v>82</v>
      </c>
    </row>
    <row r="86" spans="1:16" ht="21" customHeight="1" x14ac:dyDescent="0.3">
      <c r="A86" s="4">
        <v>91</v>
      </c>
      <c r="B86" s="30">
        <v>16746458712</v>
      </c>
      <c r="C86" s="37" t="str">
        <f>'[1]Sheet 1'!C43</f>
        <v>Левина</v>
      </c>
      <c r="D86" s="37" t="str">
        <f>'[1]Sheet 1'!D43</f>
        <v>Дарья</v>
      </c>
      <c r="E86" s="23" t="s">
        <v>73</v>
      </c>
      <c r="F86" s="23" t="s">
        <v>20</v>
      </c>
      <c r="G86" s="38">
        <v>39076</v>
      </c>
      <c r="H86" s="37" t="s">
        <v>41</v>
      </c>
      <c r="I86" s="23">
        <v>11</v>
      </c>
      <c r="J86" s="23">
        <v>11</v>
      </c>
      <c r="K86" s="37">
        <v>60</v>
      </c>
      <c r="L86" s="37">
        <v>64</v>
      </c>
      <c r="M86" s="39" t="s">
        <v>40</v>
      </c>
      <c r="N86" s="28"/>
      <c r="O86" s="23" t="s">
        <v>80</v>
      </c>
      <c r="P86" s="23" t="s">
        <v>82</v>
      </c>
    </row>
    <row r="87" spans="1:16" ht="21" customHeight="1" x14ac:dyDescent="0.3">
      <c r="A87" s="4">
        <v>92</v>
      </c>
      <c r="B87" s="30">
        <v>18263077274</v>
      </c>
      <c r="C87" s="37" t="str">
        <f>'[1]Sheet 1'!C44</f>
        <v>Юсупова</v>
      </c>
      <c r="D87" s="37" t="str">
        <f>'[1]Sheet 1'!D44</f>
        <v xml:space="preserve">Елизавета </v>
      </c>
      <c r="E87" s="23" t="s">
        <v>74</v>
      </c>
      <c r="F87" s="23" t="s">
        <v>20</v>
      </c>
      <c r="G87" s="38">
        <v>38860</v>
      </c>
      <c r="H87" s="37" t="s">
        <v>41</v>
      </c>
      <c r="I87" s="23">
        <v>11</v>
      </c>
      <c r="J87" s="23">
        <v>11</v>
      </c>
      <c r="K87" s="37">
        <v>57</v>
      </c>
      <c r="L87" s="37">
        <v>64</v>
      </c>
      <c r="M87" s="39" t="s">
        <v>17</v>
      </c>
      <c r="N87" s="28"/>
      <c r="O87" s="23" t="s">
        <v>80</v>
      </c>
      <c r="P87" s="23" t="s">
        <v>82</v>
      </c>
    </row>
    <row r="88" spans="1:16" ht="21" customHeight="1" x14ac:dyDescent="0.3">
      <c r="A88" s="4">
        <v>93</v>
      </c>
      <c r="B88" s="30">
        <v>16956144242</v>
      </c>
      <c r="C88" s="36" t="s">
        <v>112</v>
      </c>
      <c r="D88" s="36" t="s">
        <v>87</v>
      </c>
      <c r="E88" s="36" t="s">
        <v>113</v>
      </c>
      <c r="F88" s="37" t="s">
        <v>20</v>
      </c>
      <c r="G88" s="38">
        <v>38838</v>
      </c>
      <c r="H88" s="39" t="s">
        <v>41</v>
      </c>
      <c r="I88" s="37">
        <v>11</v>
      </c>
      <c r="J88" s="37">
        <v>11</v>
      </c>
      <c r="K88" s="37">
        <v>31</v>
      </c>
      <c r="L88" s="37">
        <v>64</v>
      </c>
      <c r="M88" s="39" t="s">
        <v>39</v>
      </c>
      <c r="N88" s="28"/>
      <c r="O88" s="37" t="s">
        <v>125</v>
      </c>
      <c r="P88" s="37" t="s">
        <v>82</v>
      </c>
    </row>
    <row r="89" spans="1:16" ht="21" customHeight="1" x14ac:dyDescent="0.3">
      <c r="A89" s="4">
        <v>94</v>
      </c>
      <c r="B89" s="30">
        <v>16003916325</v>
      </c>
      <c r="C89" s="52" t="s">
        <v>114</v>
      </c>
      <c r="D89" s="52" t="s">
        <v>115</v>
      </c>
      <c r="E89" s="52" t="s">
        <v>116</v>
      </c>
      <c r="F89" s="50" t="s">
        <v>16</v>
      </c>
      <c r="G89" s="38">
        <v>38854</v>
      </c>
      <c r="H89" s="51" t="s">
        <v>41</v>
      </c>
      <c r="I89" s="50">
        <v>11</v>
      </c>
      <c r="J89" s="50">
        <v>11</v>
      </c>
      <c r="K89" s="50">
        <v>57</v>
      </c>
      <c r="L89" s="50">
        <v>64</v>
      </c>
      <c r="M89" s="51" t="s">
        <v>17</v>
      </c>
      <c r="N89" s="28"/>
      <c r="O89" s="50" t="s">
        <v>125</v>
      </c>
      <c r="P89" s="50" t="s">
        <v>82</v>
      </c>
    </row>
    <row r="90" spans="1:16" ht="21" customHeight="1" x14ac:dyDescent="0.3">
      <c r="A90" s="7">
        <v>95</v>
      </c>
      <c r="B90" s="25" t="s">
        <v>177</v>
      </c>
      <c r="C90" s="37" t="s">
        <v>117</v>
      </c>
      <c r="D90" s="37" t="s">
        <v>118</v>
      </c>
      <c r="E90" s="37" t="s">
        <v>119</v>
      </c>
      <c r="F90" s="37" t="s">
        <v>20</v>
      </c>
      <c r="G90" s="39">
        <f>[16]Лист1!$D$27</f>
        <v>38898</v>
      </c>
      <c r="H90" s="39" t="s">
        <v>41</v>
      </c>
      <c r="I90" s="37">
        <v>11</v>
      </c>
      <c r="J90" s="37">
        <v>11</v>
      </c>
      <c r="K90" s="37">
        <v>58</v>
      </c>
      <c r="L90" s="37">
        <v>64</v>
      </c>
      <c r="M90" s="39" t="s">
        <v>17</v>
      </c>
      <c r="N90" s="28"/>
      <c r="O90" s="37" t="s">
        <v>125</v>
      </c>
      <c r="P90" s="37" t="s">
        <v>82</v>
      </c>
    </row>
    <row r="91" spans="1:16" ht="21" customHeight="1" x14ac:dyDescent="0.3">
      <c r="A91" s="7">
        <v>96</v>
      </c>
      <c r="B91" s="26">
        <v>15870308377</v>
      </c>
      <c r="C91" s="37" t="s">
        <v>120</v>
      </c>
      <c r="D91" s="37" t="s">
        <v>121</v>
      </c>
      <c r="E91" s="37" t="s">
        <v>51</v>
      </c>
      <c r="F91" s="37" t="s">
        <v>20</v>
      </c>
      <c r="G91" s="39">
        <f>[16]Лист1!$D$26</f>
        <v>38982</v>
      </c>
      <c r="H91" s="39" t="s">
        <v>41</v>
      </c>
      <c r="I91" s="37">
        <v>11</v>
      </c>
      <c r="J91" s="37">
        <v>11</v>
      </c>
      <c r="K91" s="37">
        <v>31</v>
      </c>
      <c r="L91" s="37">
        <v>64</v>
      </c>
      <c r="M91" s="39" t="s">
        <v>39</v>
      </c>
      <c r="N91" s="28"/>
      <c r="O91" s="37" t="s">
        <v>125</v>
      </c>
      <c r="P91" s="37" t="s">
        <v>82</v>
      </c>
    </row>
    <row r="92" spans="1:16" ht="21" customHeight="1" x14ac:dyDescent="0.3">
      <c r="A92" s="9"/>
      <c r="B92" s="10"/>
      <c r="C92" s="11"/>
      <c r="D92" s="11"/>
      <c r="E92" s="11"/>
      <c r="F92" s="9"/>
      <c r="G92" s="12"/>
      <c r="H92" s="13"/>
      <c r="I92" s="9"/>
      <c r="J92" s="9"/>
      <c r="K92" s="14"/>
      <c r="L92" s="14"/>
      <c r="M92" s="13"/>
      <c r="N92" s="13"/>
      <c r="O92" s="11"/>
      <c r="P92" s="14"/>
    </row>
    <row r="93" spans="1:16" ht="21" customHeight="1" x14ac:dyDescent="0.3">
      <c r="A93" s="9"/>
      <c r="D93" s="11"/>
      <c r="E93" s="11"/>
      <c r="F93" s="9"/>
      <c r="G93" s="12"/>
      <c r="H93" s="13"/>
      <c r="I93" s="9"/>
      <c r="J93" s="9"/>
      <c r="K93" s="14"/>
      <c r="L93" s="14"/>
      <c r="M93" s="13"/>
      <c r="N93" s="13"/>
      <c r="O93" s="11"/>
      <c r="P93" s="14"/>
    </row>
    <row r="94" spans="1:16" ht="21" customHeight="1" x14ac:dyDescent="0.3">
      <c r="A94" s="9"/>
      <c r="B94" s="10"/>
      <c r="C94" s="11"/>
      <c r="D94" s="17"/>
      <c r="E94" s="11"/>
      <c r="F94" s="9"/>
      <c r="G94" s="12"/>
      <c r="H94" s="13"/>
      <c r="I94" s="9"/>
      <c r="J94" s="9"/>
      <c r="K94" s="14"/>
      <c r="L94" s="14"/>
      <c r="M94" s="13"/>
      <c r="N94" s="13"/>
      <c r="O94" s="11"/>
      <c r="P94" s="14"/>
    </row>
    <row r="95" spans="1:16" ht="21" customHeight="1" x14ac:dyDescent="0.3">
      <c r="A95" s="9"/>
      <c r="B95" s="10"/>
      <c r="C95" s="11"/>
      <c r="D95" s="11"/>
      <c r="E95" s="11"/>
      <c r="F95" s="9"/>
      <c r="G95" s="12"/>
      <c r="H95" s="13"/>
      <c r="I95" s="9"/>
      <c r="J95" s="9"/>
      <c r="K95" s="14"/>
      <c r="L95" s="14"/>
      <c r="M95" s="13"/>
      <c r="N95" s="13"/>
      <c r="O95" s="11"/>
      <c r="P95" s="14"/>
    </row>
    <row r="96" spans="1:16" ht="21" customHeight="1" x14ac:dyDescent="0.3">
      <c r="A96" s="9"/>
      <c r="B96" s="10"/>
      <c r="C96" s="11"/>
      <c r="D96" s="11"/>
      <c r="E96" s="11"/>
      <c r="F96" s="9"/>
      <c r="G96" s="12"/>
      <c r="H96" s="13"/>
      <c r="I96" s="9"/>
      <c r="J96" s="9"/>
      <c r="K96" s="14"/>
      <c r="L96" s="14"/>
      <c r="M96" s="13"/>
      <c r="N96" s="13"/>
      <c r="O96" s="11"/>
      <c r="P96" s="14"/>
    </row>
    <row r="97" spans="1:16" ht="21" customHeight="1" x14ac:dyDescent="0.3">
      <c r="A97" s="9"/>
      <c r="B97" s="10"/>
      <c r="C97" s="11"/>
      <c r="D97" s="11"/>
      <c r="E97" s="11"/>
      <c r="F97" s="9"/>
      <c r="G97" s="12"/>
      <c r="H97" s="13"/>
      <c r="I97" s="9"/>
      <c r="J97" s="9"/>
      <c r="K97" s="14"/>
      <c r="L97" s="14"/>
      <c r="M97" s="13"/>
      <c r="N97" s="13"/>
      <c r="O97" s="11"/>
      <c r="P97" s="14"/>
    </row>
    <row r="98" spans="1:16" ht="21" customHeight="1" x14ac:dyDescent="0.3">
      <c r="A98" s="9"/>
      <c r="B98" s="10"/>
      <c r="C98" s="11"/>
      <c r="D98" s="11"/>
      <c r="E98" s="11"/>
      <c r="F98" s="9"/>
      <c r="G98" s="12"/>
      <c r="H98" s="13"/>
      <c r="I98" s="9"/>
      <c r="J98" s="9"/>
      <c r="K98" s="14"/>
      <c r="L98" s="14"/>
      <c r="M98" s="13"/>
      <c r="N98" s="13"/>
      <c r="O98" s="11"/>
      <c r="P98" s="14"/>
    </row>
    <row r="99" spans="1:16" ht="21" customHeight="1" x14ac:dyDescent="0.3">
      <c r="A99" s="9"/>
      <c r="B99" s="10"/>
      <c r="C99" s="11"/>
      <c r="D99" s="11"/>
      <c r="E99" s="11"/>
      <c r="F99" s="9"/>
      <c r="G99" s="12"/>
      <c r="H99" s="13"/>
      <c r="I99" s="9"/>
      <c r="J99" s="9"/>
      <c r="K99" s="14"/>
      <c r="L99" s="14"/>
      <c r="M99" s="13"/>
      <c r="N99" s="13"/>
      <c r="O99" s="11"/>
      <c r="P99" s="14"/>
    </row>
    <row r="100" spans="1:16" ht="21" customHeight="1" x14ac:dyDescent="0.3">
      <c r="A100" s="9"/>
      <c r="B100" s="10"/>
      <c r="C100" s="11"/>
      <c r="D100" s="11"/>
      <c r="E100" s="11"/>
      <c r="F100" s="9"/>
      <c r="G100" s="12"/>
      <c r="H100" s="13"/>
      <c r="I100" s="9"/>
      <c r="J100" s="9"/>
      <c r="K100" s="14"/>
      <c r="L100" s="14"/>
      <c r="M100" s="13"/>
      <c r="N100" s="13"/>
      <c r="O100" s="11"/>
      <c r="P100" s="14"/>
    </row>
    <row r="101" spans="1:16" ht="21" customHeight="1" x14ac:dyDescent="0.3">
      <c r="A101" s="9"/>
      <c r="B101" s="10"/>
      <c r="C101" s="11"/>
      <c r="D101" s="11"/>
      <c r="E101" s="11"/>
      <c r="F101" s="9"/>
      <c r="G101" s="12"/>
      <c r="H101" s="13"/>
      <c r="I101" s="9"/>
      <c r="J101" s="9"/>
      <c r="K101" s="14"/>
      <c r="L101" s="14"/>
      <c r="M101" s="13"/>
      <c r="N101" s="13"/>
      <c r="O101" s="11"/>
      <c r="P101" s="14"/>
    </row>
    <row r="102" spans="1:16" ht="21" customHeight="1" x14ac:dyDescent="0.3">
      <c r="A102" s="9"/>
      <c r="B102" s="10"/>
      <c r="C102" s="11"/>
      <c r="D102" s="11"/>
      <c r="E102" s="11"/>
      <c r="F102" s="9"/>
      <c r="G102" s="12"/>
      <c r="H102" s="13"/>
      <c r="I102" s="9"/>
      <c r="J102" s="9"/>
      <c r="K102" s="14"/>
      <c r="L102" s="14"/>
      <c r="M102" s="13"/>
      <c r="N102" s="13"/>
      <c r="O102" s="11"/>
      <c r="P102" s="14"/>
    </row>
    <row r="103" spans="1:16" ht="21" customHeight="1" x14ac:dyDescent="0.3">
      <c r="A103" s="9"/>
      <c r="B103" s="10"/>
      <c r="C103" s="11"/>
      <c r="D103" s="11"/>
      <c r="E103" s="11"/>
      <c r="F103" s="9"/>
      <c r="G103" s="12"/>
      <c r="H103" s="13"/>
      <c r="I103" s="9"/>
      <c r="J103" s="9"/>
      <c r="K103" s="14"/>
      <c r="L103" s="14"/>
      <c r="M103" s="13"/>
      <c r="N103" s="13"/>
      <c r="O103" s="11"/>
      <c r="P103" s="14"/>
    </row>
    <row r="104" spans="1:16" ht="21" customHeight="1" x14ac:dyDescent="0.3">
      <c r="A104" s="9"/>
      <c r="B104" s="10"/>
      <c r="C104" s="11"/>
      <c r="D104" s="11"/>
      <c r="E104" s="11"/>
      <c r="F104" s="9"/>
      <c r="G104" s="12"/>
      <c r="H104" s="13"/>
      <c r="I104" s="9"/>
      <c r="J104" s="9"/>
      <c r="K104" s="14"/>
      <c r="L104" s="14"/>
      <c r="M104" s="13"/>
      <c r="N104" s="13"/>
      <c r="O104" s="11"/>
      <c r="P104" s="14"/>
    </row>
    <row r="105" spans="1:16" ht="21" customHeight="1" x14ac:dyDescent="0.3">
      <c r="A105" s="9"/>
      <c r="B105" s="10"/>
      <c r="C105" s="11"/>
      <c r="D105" s="11"/>
      <c r="E105" s="11"/>
      <c r="F105" s="9"/>
      <c r="G105" s="12"/>
      <c r="H105" s="13"/>
      <c r="I105" s="9"/>
      <c r="J105" s="9"/>
      <c r="K105" s="14"/>
      <c r="L105" s="14"/>
      <c r="M105" s="13"/>
      <c r="N105" s="13"/>
      <c r="O105" s="11"/>
      <c r="P105" s="14"/>
    </row>
    <row r="106" spans="1:16" ht="21" customHeight="1" x14ac:dyDescent="0.3">
      <c r="A106" s="9"/>
      <c r="B106" s="10"/>
      <c r="C106" s="11"/>
      <c r="D106" s="11"/>
      <c r="E106" s="11"/>
      <c r="F106" s="9"/>
      <c r="G106" s="12"/>
      <c r="H106" s="13"/>
      <c r="I106" s="9"/>
      <c r="J106" s="9"/>
      <c r="K106" s="14"/>
      <c r="L106" s="14"/>
      <c r="M106" s="13"/>
      <c r="N106" s="13"/>
      <c r="O106" s="11"/>
      <c r="P106" s="14"/>
    </row>
    <row r="107" spans="1:16" ht="21" customHeight="1" x14ac:dyDescent="0.3">
      <c r="A107" s="9"/>
      <c r="B107" s="10"/>
      <c r="C107" s="11"/>
      <c r="D107" s="11"/>
      <c r="E107" s="11"/>
      <c r="F107" s="9"/>
      <c r="G107" s="12"/>
      <c r="H107" s="13"/>
      <c r="I107" s="9"/>
      <c r="J107" s="9"/>
      <c r="K107" s="14"/>
      <c r="L107" s="14"/>
      <c r="M107" s="13"/>
      <c r="N107" s="13"/>
      <c r="O107" s="11"/>
      <c r="P107" s="14"/>
    </row>
    <row r="108" spans="1:16" ht="21" customHeight="1" x14ac:dyDescent="0.3">
      <c r="A108" s="9"/>
      <c r="B108" s="10"/>
      <c r="C108" s="11"/>
      <c r="D108" s="11"/>
      <c r="E108" s="11"/>
      <c r="F108" s="9"/>
      <c r="G108" s="12"/>
      <c r="H108" s="13"/>
      <c r="I108" s="9"/>
      <c r="J108" s="9"/>
      <c r="K108" s="14"/>
      <c r="L108" s="14"/>
      <c r="M108" s="13"/>
      <c r="N108" s="13"/>
      <c r="O108" s="11"/>
      <c r="P108" s="14"/>
    </row>
    <row r="109" spans="1:16" ht="21" customHeight="1" x14ac:dyDescent="0.3">
      <c r="A109" s="9"/>
      <c r="B109" s="10"/>
      <c r="C109" s="11"/>
      <c r="D109" s="11"/>
      <c r="E109" s="11"/>
      <c r="F109" s="9"/>
      <c r="G109" s="12"/>
      <c r="H109" s="13"/>
      <c r="I109" s="9"/>
      <c r="J109" s="9"/>
      <c r="K109" s="14"/>
      <c r="L109" s="14"/>
      <c r="M109" s="13"/>
      <c r="N109" s="13"/>
      <c r="O109" s="11"/>
      <c r="P109" s="14"/>
    </row>
    <row r="110" spans="1:16" ht="21" customHeight="1" x14ac:dyDescent="0.3">
      <c r="A110" s="9"/>
      <c r="B110" s="10"/>
      <c r="C110" s="11"/>
      <c r="D110" s="11"/>
      <c r="E110" s="11"/>
      <c r="F110" s="9"/>
      <c r="G110" s="12"/>
      <c r="H110" s="13"/>
      <c r="I110" s="9"/>
      <c r="J110" s="9"/>
      <c r="K110" s="14"/>
      <c r="L110" s="14"/>
      <c r="M110" s="13"/>
      <c r="N110" s="13"/>
      <c r="O110" s="11"/>
      <c r="P110" s="14"/>
    </row>
    <row r="111" spans="1:16" ht="21" customHeight="1" x14ac:dyDescent="0.3">
      <c r="A111" s="9"/>
      <c r="B111" s="10"/>
      <c r="C111" s="11"/>
      <c r="D111" s="11"/>
      <c r="E111" s="11"/>
      <c r="F111" s="9"/>
      <c r="G111" s="12"/>
      <c r="H111" s="13"/>
      <c r="I111" s="9"/>
      <c r="J111" s="9"/>
      <c r="K111" s="14"/>
      <c r="L111" s="14"/>
      <c r="M111" s="13"/>
      <c r="N111" s="13"/>
      <c r="O111" s="11"/>
      <c r="P111" s="14"/>
    </row>
    <row r="112" spans="1:16" ht="21" customHeight="1" x14ac:dyDescent="0.3">
      <c r="A112" s="9"/>
      <c r="B112" s="10"/>
      <c r="C112" s="11"/>
      <c r="D112" s="11"/>
      <c r="E112" s="11"/>
      <c r="F112" s="9"/>
      <c r="G112" s="12"/>
      <c r="H112" s="13"/>
      <c r="I112" s="9"/>
      <c r="J112" s="9"/>
      <c r="K112" s="14"/>
      <c r="L112" s="14"/>
      <c r="M112" s="13"/>
      <c r="N112" s="13"/>
      <c r="O112" s="11"/>
      <c r="P112" s="14"/>
    </row>
    <row r="113" spans="1:16" ht="21" customHeight="1" x14ac:dyDescent="0.3">
      <c r="A113" s="9"/>
      <c r="B113" s="10"/>
      <c r="C113" s="11"/>
      <c r="D113" s="11"/>
      <c r="E113" s="11"/>
      <c r="F113" s="9"/>
      <c r="G113" s="12"/>
      <c r="H113" s="13"/>
      <c r="I113" s="9"/>
      <c r="J113" s="9"/>
      <c r="K113" s="14"/>
      <c r="L113" s="14"/>
      <c r="M113" s="13"/>
      <c r="N113" s="13"/>
      <c r="O113" s="11"/>
      <c r="P113" s="14"/>
    </row>
    <row r="114" spans="1:16" ht="21" customHeight="1" x14ac:dyDescent="0.3">
      <c r="A114" s="9"/>
      <c r="B114" s="10"/>
      <c r="C114" s="11"/>
      <c r="D114" s="11"/>
      <c r="E114" s="11"/>
      <c r="F114" s="9"/>
      <c r="G114" s="12"/>
      <c r="H114" s="13"/>
      <c r="I114" s="9"/>
      <c r="J114" s="9"/>
      <c r="K114" s="14"/>
      <c r="L114" s="14"/>
      <c r="M114" s="13"/>
      <c r="N114" s="13"/>
      <c r="O114" s="11"/>
      <c r="P114" s="14"/>
    </row>
    <row r="115" spans="1:16" ht="21" customHeight="1" x14ac:dyDescent="0.3">
      <c r="A115" s="9"/>
      <c r="B115" s="10"/>
      <c r="C115" s="11"/>
      <c r="D115" s="11"/>
      <c r="E115" s="11"/>
      <c r="F115" s="9"/>
      <c r="G115" s="12"/>
      <c r="H115" s="13"/>
      <c r="I115" s="9"/>
      <c r="J115" s="9"/>
      <c r="K115" s="14"/>
      <c r="L115" s="14"/>
      <c r="M115" s="13"/>
      <c r="N115" s="13"/>
      <c r="O115" s="11"/>
      <c r="P115" s="14"/>
    </row>
    <row r="116" spans="1:16" ht="21" customHeight="1" x14ac:dyDescent="0.3">
      <c r="A116" s="9"/>
      <c r="B116" s="10"/>
      <c r="C116" s="11"/>
      <c r="D116" s="11"/>
      <c r="E116" s="11"/>
      <c r="F116" s="9"/>
      <c r="G116" s="12"/>
      <c r="H116" s="13"/>
      <c r="I116" s="9"/>
      <c r="J116" s="9"/>
      <c r="K116" s="14"/>
      <c r="L116" s="14"/>
      <c r="M116" s="13"/>
      <c r="N116" s="13"/>
      <c r="O116" s="11"/>
      <c r="P116" s="14"/>
    </row>
    <row r="117" spans="1:16" ht="21" customHeight="1" x14ac:dyDescent="0.3">
      <c r="A117" s="9"/>
      <c r="B117" s="10"/>
      <c r="C117" s="11"/>
      <c r="D117" s="11"/>
      <c r="E117" s="11"/>
      <c r="F117" s="9"/>
      <c r="G117" s="12"/>
      <c r="H117" s="13"/>
      <c r="I117" s="9"/>
      <c r="J117" s="9"/>
      <c r="K117" s="14"/>
      <c r="L117" s="14"/>
      <c r="M117" s="13"/>
      <c r="N117" s="13"/>
      <c r="O117" s="11"/>
      <c r="P117" s="14"/>
    </row>
    <row r="118" spans="1:16" ht="21" customHeight="1" x14ac:dyDescent="0.3">
      <c r="A118" s="9"/>
      <c r="B118" s="10"/>
      <c r="C118" s="15"/>
      <c r="D118" s="15"/>
      <c r="E118" s="15"/>
      <c r="F118" s="16"/>
      <c r="G118" s="15"/>
      <c r="H118" s="15"/>
      <c r="I118" s="16"/>
      <c r="J118" s="16"/>
      <c r="K118" s="14"/>
      <c r="L118" s="14"/>
      <c r="M118" s="13"/>
      <c r="N118" s="13"/>
      <c r="O118" s="11"/>
      <c r="P118" s="14"/>
    </row>
    <row r="119" spans="1:16" ht="21" customHeight="1" x14ac:dyDescent="0.3">
      <c r="A119" s="9"/>
      <c r="B119" s="10"/>
      <c r="C119" s="15"/>
      <c r="D119" s="15"/>
      <c r="E119" s="15"/>
      <c r="F119" s="16"/>
      <c r="G119" s="15"/>
      <c r="H119" s="15"/>
      <c r="I119" s="16"/>
      <c r="J119" s="16"/>
      <c r="K119" s="14"/>
      <c r="L119" s="14"/>
      <c r="M119" s="13"/>
      <c r="N119" s="13"/>
      <c r="O119" s="11"/>
      <c r="P119" s="14"/>
    </row>
    <row r="120" spans="1:16" ht="21" customHeight="1" x14ac:dyDescent="0.3">
      <c r="A120" s="9"/>
      <c r="B120" s="10"/>
      <c r="C120" s="15"/>
      <c r="D120" s="15"/>
      <c r="E120" s="15"/>
      <c r="F120" s="16"/>
      <c r="G120" s="15"/>
      <c r="H120" s="15"/>
      <c r="I120" s="16"/>
      <c r="J120" s="16"/>
      <c r="K120" s="14"/>
      <c r="L120" s="14"/>
      <c r="M120" s="13"/>
      <c r="N120" s="13"/>
      <c r="O120" s="11"/>
      <c r="P120" s="14"/>
    </row>
    <row r="121" spans="1:16" ht="21" customHeight="1" x14ac:dyDescent="0.3"/>
  </sheetData>
  <autoFilter ref="A1:P92">
    <sortState ref="A2:Q71">
      <sortCondition ref="I1:I71"/>
    </sortState>
  </autoFilter>
  <dataValidations count="1">
    <dataValidation type="textLength" operator="equal" allowBlank="1" showInputMessage="1" showErrorMessage="1" sqref="B79:B83 D94 B86:B90 B72:B74 B94:B120 B92 B75:B77 B62 B42 B24:B32 B35:B37 B2:B22 B51:B58 B46:B47">
      <formula1>11</formula1>
      <formula2>0</formula2>
    </dataValidation>
  </dataValidations>
  <pageMargins left="0.7" right="0.7" top="0.75" bottom="0.75" header="0.511811023622047" footer="0.511811023622047"/>
  <pageSetup paperSize="9" orientation="landscape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H24 H26 H28 H30 H32:H34 H36 H42:H46 H48 H50 H52 H55:H56 H58 H61 H64 H66 H68 H70 H72:H73 H76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M2:M22 M24:M120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N2:N22 N92:N120 N47 N51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59765625" defaultRowHeight="15.6" x14ac:dyDescent="0.3"/>
  <sheetData>
    <row r="1" spans="1:1" x14ac:dyDescent="0.3">
      <c r="A1" s="5"/>
    </row>
    <row r="2" spans="1:1" x14ac:dyDescent="0.3">
      <c r="A2" s="5" t="s">
        <v>19</v>
      </c>
    </row>
    <row r="3" spans="1:1" x14ac:dyDescent="0.3">
      <c r="A3" s="5" t="s">
        <v>22</v>
      </c>
    </row>
    <row r="4" spans="1:1" x14ac:dyDescent="0.3">
      <c r="A4" s="5" t="s">
        <v>23</v>
      </c>
    </row>
    <row r="5" spans="1:1" x14ac:dyDescent="0.3">
      <c r="A5" s="5" t="s">
        <v>24</v>
      </c>
    </row>
    <row r="6" spans="1:1" x14ac:dyDescent="0.3">
      <c r="A6" s="5" t="s">
        <v>25</v>
      </c>
    </row>
    <row r="7" spans="1:1" x14ac:dyDescent="0.3">
      <c r="A7" s="5" t="s">
        <v>26</v>
      </c>
    </row>
    <row r="8" spans="1:1" x14ac:dyDescent="0.3">
      <c r="A8" s="5" t="s">
        <v>27</v>
      </c>
    </row>
    <row r="9" spans="1:1" x14ac:dyDescent="0.3">
      <c r="A9" s="5" t="s">
        <v>28</v>
      </c>
    </row>
    <row r="10" spans="1:1" x14ac:dyDescent="0.3">
      <c r="A10" s="5" t="s">
        <v>29</v>
      </c>
    </row>
    <row r="11" spans="1:1" x14ac:dyDescent="0.3">
      <c r="A11" s="5" t="s">
        <v>30</v>
      </c>
    </row>
    <row r="12" spans="1:1" x14ac:dyDescent="0.3">
      <c r="A12" s="5" t="s">
        <v>31</v>
      </c>
    </row>
    <row r="13" spans="1:1" x14ac:dyDescent="0.3">
      <c r="A13" s="5" t="s">
        <v>32</v>
      </c>
    </row>
    <row r="14" spans="1:1" x14ac:dyDescent="0.3">
      <c r="A14" s="5" t="s">
        <v>33</v>
      </c>
    </row>
    <row r="15" spans="1:1" x14ac:dyDescent="0.3">
      <c r="A15" s="5" t="s">
        <v>34</v>
      </c>
    </row>
    <row r="16" spans="1:1" x14ac:dyDescent="0.3">
      <c r="A16" s="5" t="s">
        <v>35</v>
      </c>
    </row>
    <row r="17" spans="1:4" x14ac:dyDescent="0.3">
      <c r="A17" s="5" t="s">
        <v>36</v>
      </c>
    </row>
    <row r="18" spans="1:4" x14ac:dyDescent="0.3">
      <c r="A18" s="5" t="s">
        <v>37</v>
      </c>
    </row>
    <row r="19" spans="1:4" x14ac:dyDescent="0.3">
      <c r="A19" s="5" t="s">
        <v>21</v>
      </c>
    </row>
    <row r="20" spans="1:4" x14ac:dyDescent="0.3">
      <c r="A20" s="5" t="s">
        <v>38</v>
      </c>
    </row>
    <row r="22" spans="1:4" x14ac:dyDescent="0.3">
      <c r="A22" s="5"/>
    </row>
    <row r="23" spans="1:4" x14ac:dyDescent="0.3">
      <c r="A23" s="5" t="s">
        <v>39</v>
      </c>
      <c r="C23" s="5"/>
      <c r="D23" s="5"/>
    </row>
    <row r="24" spans="1:4" x14ac:dyDescent="0.3">
      <c r="A24" s="5" t="s">
        <v>17</v>
      </c>
      <c r="C24" s="5" t="s">
        <v>18</v>
      </c>
      <c r="D24" s="5" t="s">
        <v>18</v>
      </c>
    </row>
    <row r="25" spans="1:4" x14ac:dyDescent="0.3">
      <c r="A25" s="5" t="s">
        <v>40</v>
      </c>
      <c r="D25" s="5" t="s">
        <v>41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Antony</cp:lastModifiedBy>
  <cp:revision>43</cp:revision>
  <cp:lastPrinted>2023-10-12T08:13:59Z</cp:lastPrinted>
  <dcterms:created xsi:type="dcterms:W3CDTF">2023-06-20T10:38:48Z</dcterms:created>
  <dcterms:modified xsi:type="dcterms:W3CDTF">2023-10-31T08:38:00Z</dcterms:modified>
  <dc:language>ru-RU</dc:language>
</cp:coreProperties>
</file>